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O13" i="1"/>
  <c r="O11" i="1"/>
  <c r="O10" i="1"/>
  <c r="O9" i="1"/>
  <c r="O8" i="1"/>
  <c r="O7" i="1"/>
  <c r="O6" i="1"/>
  <c r="O5" i="1"/>
  <c r="O15" i="1" s="1"/>
  <c r="O19" i="1" s="1"/>
  <c r="O22" i="1" s="1"/>
  <c r="M14" i="1"/>
  <c r="M13" i="1"/>
  <c r="M8" i="1"/>
  <c r="M7" i="1"/>
  <c r="M6" i="1"/>
  <c r="M5" i="1"/>
  <c r="M4" i="1"/>
  <c r="M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L15" i="1"/>
  <c r="K15" i="1"/>
  <c r="J15" i="1"/>
  <c r="I15" i="1"/>
  <c r="I19" i="1" s="1"/>
  <c r="H15" i="1"/>
  <c r="H19" i="1" s="1"/>
  <c r="G15" i="1"/>
  <c r="G19" i="1" s="1"/>
  <c r="G22" i="1" s="1"/>
  <c r="F15" i="1"/>
  <c r="F19" i="1" s="1"/>
  <c r="E15" i="1"/>
  <c r="E19" i="1" s="1"/>
  <c r="E22" i="1" s="1"/>
  <c r="D16" i="1"/>
  <c r="F22" i="1" l="1"/>
  <c r="K22" i="1" s="1"/>
  <c r="K19" i="1"/>
  <c r="L19" i="1"/>
  <c r="H22" i="1"/>
  <c r="L22" i="1" s="1"/>
  <c r="M19" i="1"/>
  <c r="I22" i="1"/>
  <c r="N15" i="1"/>
  <c r="N19" i="1" s="1"/>
  <c r="N22" i="1" l="1"/>
  <c r="M22" i="1"/>
</calcChain>
</file>

<file path=xl/sharedStrings.xml><?xml version="1.0" encoding="utf-8"?>
<sst xmlns="http://schemas.openxmlformats.org/spreadsheetml/2006/main" count="97" uniqueCount="61">
  <si>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</si>
  <si>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</si>
  <si>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</si>
  <si>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</si>
  <si>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</si>
  <si>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</si>
  <si>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</si>
  <si>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</si>
  <si>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</si>
  <si>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</si>
  <si>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</si>
  <si>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</si>
  <si>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</si>
  <si>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</si>
  <si>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</si>
  <si>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</si>
  <si>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</si>
  <si>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</si>
  <si>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</si>
  <si>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</si>
  <si>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</si>
  <si>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</si>
  <si>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</si>
  <si>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</si>
  <si>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</si>
  <si>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</si>
  <si>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</si>
  <si>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</si>
  <si>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</si>
  <si>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</si>
  <si>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</si>
  <si>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</si>
  <si>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</si>
  <si>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</si>
  <si>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</si>
  <si>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Eija Latvala</t>
  </si>
  <si>
    <t>8.</t>
  </si>
  <si>
    <t>VäVi</t>
  </si>
  <si>
    <t>----</t>
  </si>
  <si>
    <t>11.</t>
  </si>
  <si>
    <t>superpesiskarsinta</t>
  </si>
  <si>
    <t>9.</t>
  </si>
  <si>
    <t>YJ</t>
  </si>
  <si>
    <t>7.</t>
  </si>
  <si>
    <t>puolivälierät</t>
  </si>
  <si>
    <t>play off</t>
  </si>
  <si>
    <t>6.</t>
  </si>
  <si>
    <t>ViVe</t>
  </si>
  <si>
    <t>YJ = Ylihärmän Junkkarit  (1908)</t>
  </si>
  <si>
    <t>ViVe = Vimpelin Veto  (1934)</t>
  </si>
  <si>
    <t>11.1.1971</t>
  </si>
  <si>
    <t>ykköspesis</t>
  </si>
  <si>
    <t>VäVi = Vähänkyrön Viesti  (1938)</t>
  </si>
  <si>
    <t>ENSIMMÄISET</t>
  </si>
  <si>
    <t>Ottelu</t>
  </si>
  <si>
    <t>1.  ottelu</t>
  </si>
  <si>
    <t>Lyöty juoksu</t>
  </si>
  <si>
    <t>Tuotu juoksu</t>
  </si>
  <si>
    <t>Kunnari</t>
  </si>
  <si>
    <t>07.05. 1989  VäVi - Lippo  7-5</t>
  </si>
  <si>
    <t xml:space="preserve">  18 v   3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</si>
</sst>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1989</v>
      </c>
      <c r="C4" s="42" t="s">
        <v>36</v>
      </c>
      <c r="D4" s="41" t="s">
        <v>37</v>
      </c>
      <c r="E4" s="27">
        <v>18</v>
      </c>
      <c r="F4" s="27">
        <v>1</v>
      </c>
      <c r="G4" s="27">
        <v>10</v>
      </c>
      <c r="H4" s="27">
        <v>4</v>
      </c>
      <c r="I4" s="27">
        <v>36</v>
      </c>
      <c r="J4" s="27">
        <v>10</v>
      </c>
      <c r="K4" s="27">
        <v>6</v>
      </c>
      <c r="L4" s="27">
        <v>9</v>
      </c>
      <c r="M4" s="27">
        <f>PRODUCT(F4+G4)</f>
        <v>11</v>
      </c>
      <c r="N4" s="62" t="s">
        <v>38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1990</v>
      </c>
      <c r="C5" s="42" t="s">
        <v>39</v>
      </c>
      <c r="D5" s="41" t="s">
        <v>37</v>
      </c>
      <c r="E5" s="27">
        <v>21</v>
      </c>
      <c r="F5" s="27">
        <v>0</v>
      </c>
      <c r="G5" s="27">
        <v>13</v>
      </c>
      <c r="H5" s="27">
        <v>4</v>
      </c>
      <c r="I5" s="27">
        <v>34</v>
      </c>
      <c r="J5" s="27">
        <v>4</v>
      </c>
      <c r="K5" s="27">
        <v>4</v>
      </c>
      <c r="L5" s="27">
        <v>13</v>
      </c>
      <c r="M5" s="27">
        <f>SUM(F5+G5)</f>
        <v>13</v>
      </c>
      <c r="N5" s="63">
        <v>0.38800000000000001</v>
      </c>
      <c r="O5" s="25">
        <f>PRODUCT(I5/N5)</f>
        <v>87.628865979381445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0" t="s">
        <v>40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1991</v>
      </c>
      <c r="C6" s="42" t="s">
        <v>39</v>
      </c>
      <c r="D6" s="41" t="s">
        <v>37</v>
      </c>
      <c r="E6" s="27">
        <v>22</v>
      </c>
      <c r="F6" s="27">
        <v>1</v>
      </c>
      <c r="G6" s="27">
        <v>11</v>
      </c>
      <c r="H6" s="27">
        <v>6</v>
      </c>
      <c r="I6" s="27">
        <v>46</v>
      </c>
      <c r="J6" s="27">
        <v>14</v>
      </c>
      <c r="K6" s="27">
        <v>11</v>
      </c>
      <c r="L6" s="27">
        <v>9</v>
      </c>
      <c r="M6" s="27">
        <f>SUM(F6+G6)</f>
        <v>12</v>
      </c>
      <c r="N6" s="63">
        <v>0.42599999999999999</v>
      </c>
      <c r="O6" s="25">
        <f t="shared" ref="O6:O14" si="0">PRODUCT(I6/N6)</f>
        <v>107.98122065727699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0" t="s">
        <v>40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1992</v>
      </c>
      <c r="C7" s="42" t="s">
        <v>39</v>
      </c>
      <c r="D7" s="41" t="s">
        <v>37</v>
      </c>
      <c r="E7" s="27">
        <v>20</v>
      </c>
      <c r="F7" s="27">
        <v>0</v>
      </c>
      <c r="G7" s="27">
        <v>15</v>
      </c>
      <c r="H7" s="27">
        <v>7</v>
      </c>
      <c r="I7" s="27">
        <v>63</v>
      </c>
      <c r="J7" s="27">
        <v>11</v>
      </c>
      <c r="K7" s="27">
        <v>25</v>
      </c>
      <c r="L7" s="27">
        <v>12</v>
      </c>
      <c r="M7" s="27">
        <f>SUM(F7+G7)</f>
        <v>15</v>
      </c>
      <c r="N7" s="63">
        <v>0.46600000000000003</v>
      </c>
      <c r="O7" s="25">
        <f t="shared" si="0"/>
        <v>135.1931330472103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0" t="s">
        <v>40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1993</v>
      </c>
      <c r="C8" s="42" t="s">
        <v>41</v>
      </c>
      <c r="D8" s="41" t="s">
        <v>42</v>
      </c>
      <c r="E8" s="27">
        <v>22</v>
      </c>
      <c r="F8" s="27">
        <v>2</v>
      </c>
      <c r="G8" s="27">
        <v>20</v>
      </c>
      <c r="H8" s="27">
        <v>5</v>
      </c>
      <c r="I8" s="27">
        <v>67</v>
      </c>
      <c r="J8" s="27">
        <v>8</v>
      </c>
      <c r="K8" s="27">
        <v>14</v>
      </c>
      <c r="L8" s="27">
        <v>23</v>
      </c>
      <c r="M8" s="27">
        <f>SUM(F8+G8)</f>
        <v>22</v>
      </c>
      <c r="N8" s="63">
        <v>0.47799999999999998</v>
      </c>
      <c r="O8" s="25">
        <f t="shared" si="0"/>
        <v>140.1673640167364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1994</v>
      </c>
      <c r="C9" s="42" t="s">
        <v>43</v>
      </c>
      <c r="D9" s="41" t="s">
        <v>42</v>
      </c>
      <c r="E9" s="27">
        <v>22</v>
      </c>
      <c r="F9" s="27">
        <v>1</v>
      </c>
      <c r="G9" s="27">
        <v>13</v>
      </c>
      <c r="H9" s="27">
        <v>1</v>
      </c>
      <c r="I9" s="27">
        <v>22</v>
      </c>
      <c r="J9" s="27">
        <v>0</v>
      </c>
      <c r="K9" s="27">
        <v>3</v>
      </c>
      <c r="L9" s="27">
        <v>5</v>
      </c>
      <c r="M9" s="27">
        <v>14</v>
      </c>
      <c r="N9" s="30">
        <v>0.43099999999999999</v>
      </c>
      <c r="O9" s="25">
        <f t="shared" si="0"/>
        <v>51.044083526682137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1995</v>
      </c>
      <c r="C10" s="42" t="s">
        <v>43</v>
      </c>
      <c r="D10" s="41" t="s">
        <v>42</v>
      </c>
      <c r="E10" s="27">
        <v>21</v>
      </c>
      <c r="F10" s="27">
        <v>2</v>
      </c>
      <c r="G10" s="27">
        <v>17</v>
      </c>
      <c r="H10" s="27">
        <v>9</v>
      </c>
      <c r="I10" s="27">
        <v>60</v>
      </c>
      <c r="J10" s="27">
        <v>16</v>
      </c>
      <c r="K10" s="27">
        <v>12</v>
      </c>
      <c r="L10" s="27">
        <v>13</v>
      </c>
      <c r="M10" s="27">
        <v>19</v>
      </c>
      <c r="N10" s="30">
        <v>0.46500000000000002</v>
      </c>
      <c r="O10" s="25">
        <f t="shared" si="0"/>
        <v>129.03225806451613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1996</v>
      </c>
      <c r="C11" s="42" t="s">
        <v>46</v>
      </c>
      <c r="D11" s="41" t="s">
        <v>42</v>
      </c>
      <c r="E11" s="27">
        <v>12</v>
      </c>
      <c r="F11" s="27">
        <v>0</v>
      </c>
      <c r="G11" s="27">
        <v>8</v>
      </c>
      <c r="H11" s="27">
        <v>1</v>
      </c>
      <c r="I11" s="27">
        <v>10</v>
      </c>
      <c r="J11" s="27">
        <v>1</v>
      </c>
      <c r="K11" s="27">
        <v>0</v>
      </c>
      <c r="L11" s="27">
        <v>1</v>
      </c>
      <c r="M11" s="27">
        <v>8</v>
      </c>
      <c r="N11" s="30">
        <v>0.38500000000000001</v>
      </c>
      <c r="O11" s="25">
        <f t="shared" si="0"/>
        <v>25.974025974025974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>
        <v>1997</v>
      </c>
      <c r="C12" s="64"/>
      <c r="D12" s="65" t="s">
        <v>47</v>
      </c>
      <c r="E12" s="64"/>
      <c r="F12" s="66" t="s">
        <v>51</v>
      </c>
      <c r="G12" s="67"/>
      <c r="H12" s="68"/>
      <c r="I12" s="64"/>
      <c r="J12" s="64"/>
      <c r="K12" s="64"/>
      <c r="L12" s="64"/>
      <c r="M12" s="64"/>
      <c r="N12" s="69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1998</v>
      </c>
      <c r="C13" s="42" t="s">
        <v>36</v>
      </c>
      <c r="D13" s="41" t="s">
        <v>47</v>
      </c>
      <c r="E13" s="27">
        <v>21</v>
      </c>
      <c r="F13" s="27">
        <v>1</v>
      </c>
      <c r="G13" s="27">
        <v>22</v>
      </c>
      <c r="H13" s="27">
        <v>5</v>
      </c>
      <c r="I13" s="27">
        <v>49</v>
      </c>
      <c r="J13" s="27">
        <v>3</v>
      </c>
      <c r="K13" s="27">
        <v>4</v>
      </c>
      <c r="L13" s="27">
        <v>19</v>
      </c>
      <c r="M13" s="27">
        <f>PRODUCT(F13+G13)</f>
        <v>23</v>
      </c>
      <c r="N13" s="30">
        <v>0.45800000000000002</v>
      </c>
      <c r="O13" s="25">
        <f t="shared" si="0"/>
        <v>106.98689956331877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5" t="s">
        <v>45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1999</v>
      </c>
      <c r="C14" s="42" t="s">
        <v>39</v>
      </c>
      <c r="D14" s="41" t="s">
        <v>47</v>
      </c>
      <c r="E14" s="27">
        <v>21</v>
      </c>
      <c r="F14" s="27">
        <v>2</v>
      </c>
      <c r="G14" s="27">
        <v>26</v>
      </c>
      <c r="H14" s="27">
        <v>4</v>
      </c>
      <c r="I14" s="27">
        <v>54</v>
      </c>
      <c r="J14" s="27">
        <v>1</v>
      </c>
      <c r="K14" s="27">
        <v>5</v>
      </c>
      <c r="L14" s="27">
        <v>20</v>
      </c>
      <c r="M14" s="27">
        <f>PRODUCT(F14+G14)</f>
        <v>28</v>
      </c>
      <c r="N14" s="30">
        <v>0.48199999999999998</v>
      </c>
      <c r="O14" s="25">
        <f t="shared" si="0"/>
        <v>112.03319502074689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0" t="s">
        <v>40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1">SUM(E4:E14)</f>
        <v>200</v>
      </c>
      <c r="F15" s="19">
        <f t="shared" si="1"/>
        <v>10</v>
      </c>
      <c r="G15" s="19">
        <f t="shared" si="1"/>
        <v>155</v>
      </c>
      <c r="H15" s="19">
        <f t="shared" si="1"/>
        <v>46</v>
      </c>
      <c r="I15" s="19">
        <f t="shared" si="1"/>
        <v>441</v>
      </c>
      <c r="J15" s="19">
        <f t="shared" si="1"/>
        <v>68</v>
      </c>
      <c r="K15" s="19">
        <f t="shared" si="1"/>
        <v>84</v>
      </c>
      <c r="L15" s="19">
        <f t="shared" si="1"/>
        <v>124</v>
      </c>
      <c r="M15" s="19">
        <f t="shared" si="1"/>
        <v>165</v>
      </c>
      <c r="N15" s="31">
        <f>PRODUCT(I15/O15)</f>
        <v>0.49216495387408449</v>
      </c>
      <c r="O15" s="32">
        <f>SUM(O5:O14)</f>
        <v>896.041045849895</v>
      </c>
      <c r="P15" s="19">
        <f t="shared" ref="P15:AE15" si="2">SUM(P4:P14)</f>
        <v>0</v>
      </c>
      <c r="Q15" s="19">
        <f t="shared" si="2"/>
        <v>0</v>
      </c>
      <c r="R15" s="19">
        <f t="shared" si="2"/>
        <v>0</v>
      </c>
      <c r="S15" s="19">
        <f t="shared" si="2"/>
        <v>0</v>
      </c>
      <c r="T15" s="19">
        <f t="shared" si="2"/>
        <v>0</v>
      </c>
      <c r="U15" s="19">
        <f t="shared" si="2"/>
        <v>0</v>
      </c>
      <c r="V15" s="19">
        <f t="shared" si="2"/>
        <v>0</v>
      </c>
      <c r="W15" s="19">
        <f t="shared" si="2"/>
        <v>0</v>
      </c>
      <c r="X15" s="19">
        <f t="shared" si="2"/>
        <v>0</v>
      </c>
      <c r="Y15" s="19">
        <f t="shared" si="2"/>
        <v>0</v>
      </c>
      <c r="Z15" s="19">
        <f t="shared" si="2"/>
        <v>0</v>
      </c>
      <c r="AA15" s="19">
        <f t="shared" si="2"/>
        <v>0</v>
      </c>
      <c r="AB15" s="19">
        <f t="shared" si="2"/>
        <v>0</v>
      </c>
      <c r="AC15" s="19">
        <f t="shared" si="2"/>
        <v>0</v>
      </c>
      <c r="AD15" s="19">
        <f t="shared" si="2"/>
        <v>0</v>
      </c>
      <c r="AE15" s="19">
        <f t="shared" si="2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369.66666666666669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53</v>
      </c>
      <c r="Q18" s="13"/>
      <c r="R18" s="13"/>
      <c r="S18" s="13"/>
      <c r="T18" s="70"/>
      <c r="U18" s="70"/>
      <c r="V18" s="70"/>
      <c r="W18" s="70"/>
      <c r="X18" s="70"/>
      <c r="Y18" s="13"/>
      <c r="Z18" s="13"/>
      <c r="AA18" s="13"/>
      <c r="AB18" s="12"/>
      <c r="AC18" s="13"/>
      <c r="AD18" s="13"/>
      <c r="AE18" s="13"/>
      <c r="AF18" s="42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3"/>
      <c r="E19" s="27">
        <f>PRODUCT(E15)</f>
        <v>200</v>
      </c>
      <c r="F19" s="27">
        <f>PRODUCT(F15)</f>
        <v>10</v>
      </c>
      <c r="G19" s="27">
        <f>PRODUCT(G15)</f>
        <v>155</v>
      </c>
      <c r="H19" s="27">
        <f>PRODUCT(H15)</f>
        <v>46</v>
      </c>
      <c r="I19" s="27">
        <f>PRODUCT(I15)</f>
        <v>441</v>
      </c>
      <c r="J19" s="1"/>
      <c r="K19" s="44">
        <f>PRODUCT((F19+G19)/E19)</f>
        <v>0.82499999999999996</v>
      </c>
      <c r="L19" s="44">
        <f>PRODUCT(H19/E19)</f>
        <v>0.23</v>
      </c>
      <c r="M19" s="44">
        <f>PRODUCT(I19/E19)</f>
        <v>2.2050000000000001</v>
      </c>
      <c r="N19" s="30">
        <f>PRODUCT(N15)</f>
        <v>0.49216495387408449</v>
      </c>
      <c r="O19" s="25">
        <f>PRODUCT(O15)</f>
        <v>896.041045849895</v>
      </c>
      <c r="P19" s="71" t="s">
        <v>54</v>
      </c>
      <c r="Q19" s="72"/>
      <c r="R19" s="72"/>
      <c r="S19" s="73" t="s">
        <v>59</v>
      </c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 t="s">
        <v>55</v>
      </c>
      <c r="AE19" s="75"/>
      <c r="AF19" s="76" t="s">
        <v>60</v>
      </c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45" t="s">
        <v>18</v>
      </c>
      <c r="C20" s="46"/>
      <c r="D20" s="47"/>
      <c r="E20" s="27"/>
      <c r="F20" s="27"/>
      <c r="G20" s="27"/>
      <c r="H20" s="27"/>
      <c r="I20" s="27"/>
      <c r="J20" s="1"/>
      <c r="K20" s="44"/>
      <c r="L20" s="44"/>
      <c r="M20" s="44"/>
      <c r="N20" s="30"/>
      <c r="O20" s="25"/>
      <c r="P20" s="77" t="s">
        <v>56</v>
      </c>
      <c r="Q20" s="78"/>
      <c r="R20" s="78"/>
      <c r="S20" s="79"/>
      <c r="T20" s="79"/>
      <c r="U20" s="79"/>
      <c r="V20" s="79"/>
      <c r="W20" s="79"/>
      <c r="X20" s="79"/>
      <c r="Y20" s="79"/>
      <c r="Z20" s="79"/>
      <c r="AA20" s="79"/>
      <c r="AB20" s="80"/>
      <c r="AC20" s="79"/>
      <c r="AD20" s="81"/>
      <c r="AE20" s="81"/>
      <c r="AF20" s="82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48" t="s">
        <v>19</v>
      </c>
      <c r="C21" s="49"/>
      <c r="D21" s="50"/>
      <c r="E21" s="28"/>
      <c r="F21" s="28"/>
      <c r="G21" s="28"/>
      <c r="H21" s="28"/>
      <c r="I21" s="28"/>
      <c r="J21" s="1"/>
      <c r="K21" s="51"/>
      <c r="L21" s="51"/>
      <c r="M21" s="51"/>
      <c r="N21" s="52"/>
      <c r="O21" s="25"/>
      <c r="P21" s="77" t="s">
        <v>57</v>
      </c>
      <c r="Q21" s="78"/>
      <c r="R21" s="78"/>
      <c r="S21" s="79"/>
      <c r="T21" s="79"/>
      <c r="U21" s="79"/>
      <c r="V21" s="79"/>
      <c r="W21" s="79"/>
      <c r="X21" s="79"/>
      <c r="Y21" s="79"/>
      <c r="Z21" s="79"/>
      <c r="AA21" s="79"/>
      <c r="AB21" s="80"/>
      <c r="AC21" s="79"/>
      <c r="AD21" s="81"/>
      <c r="AE21" s="81"/>
      <c r="AF21" s="82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53" t="s">
        <v>20</v>
      </c>
      <c r="C22" s="54"/>
      <c r="D22" s="55"/>
      <c r="E22" s="19">
        <f>SUM(E19:E21)</f>
        <v>200</v>
      </c>
      <c r="F22" s="19">
        <f>SUM(F19:F21)</f>
        <v>10</v>
      </c>
      <c r="G22" s="19">
        <f>SUM(G19:G21)</f>
        <v>155</v>
      </c>
      <c r="H22" s="19">
        <f>SUM(H19:H21)</f>
        <v>46</v>
      </c>
      <c r="I22" s="19">
        <f>SUM(I19:I21)</f>
        <v>441</v>
      </c>
      <c r="J22" s="1"/>
      <c r="K22" s="56">
        <f>PRODUCT((F22+G22)/E22)</f>
        <v>0.82499999999999996</v>
      </c>
      <c r="L22" s="56">
        <f>PRODUCT(H22/E22)</f>
        <v>0.23</v>
      </c>
      <c r="M22" s="56">
        <f>PRODUCT(I22/E22)</f>
        <v>2.2050000000000001</v>
      </c>
      <c r="N22" s="31">
        <f>PRODUCT(I22/O22)</f>
        <v>0.49216495387408449</v>
      </c>
      <c r="O22" s="25">
        <f>SUM(O19:O21)</f>
        <v>896.041045849895</v>
      </c>
      <c r="P22" s="83" t="s">
        <v>58</v>
      </c>
      <c r="Q22" s="84"/>
      <c r="R22" s="84"/>
      <c r="S22" s="85"/>
      <c r="T22" s="85"/>
      <c r="U22" s="85"/>
      <c r="V22" s="85"/>
      <c r="W22" s="85"/>
      <c r="X22" s="85"/>
      <c r="Y22" s="85"/>
      <c r="Z22" s="85"/>
      <c r="AA22" s="85"/>
      <c r="AB22" s="86"/>
      <c r="AC22" s="85"/>
      <c r="AD22" s="87"/>
      <c r="AE22" s="87"/>
      <c r="AF22" s="88"/>
      <c r="AG22" s="1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34</v>
      </c>
      <c r="C24" s="1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8"/>
      <c r="N28" s="5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9"/>
      <c r="AI36" s="59"/>
      <c r="AJ36" s="59"/>
      <c r="AK36" s="59"/>
      <c r="AL36" s="5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57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59"/>
      <c r="AI37" s="59"/>
      <c r="AJ37" s="59"/>
      <c r="AK37" s="59"/>
      <c r="AL37" s="5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2019-01-24T19:49:16Z</dcterms:modified>
</cp:coreProperties>
</file>