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M12" i="2" l="1"/>
  <c r="G12" i="2"/>
  <c r="M6" i="2"/>
  <c r="I6" i="2"/>
  <c r="G6" i="2"/>
  <c r="T13" i="1" l="1"/>
  <c r="T12" i="1"/>
  <c r="T11" i="1"/>
  <c r="O12" i="1" l="1"/>
  <c r="O11" i="1"/>
  <c r="O10" i="1"/>
  <c r="O9" i="1"/>
  <c r="O8" i="1"/>
  <c r="O6" i="1"/>
  <c r="O5" i="1"/>
  <c r="O7" i="1"/>
  <c r="O13" i="1" s="1"/>
  <c r="M12" i="1"/>
  <c r="M11" i="1"/>
  <c r="M10" i="1"/>
  <c r="M9" i="1"/>
  <c r="M8" i="1"/>
  <c r="M7" i="1"/>
  <c r="M6" i="1"/>
  <c r="M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I18" i="1"/>
  <c r="X13" i="1"/>
  <c r="H18" i="1"/>
  <c r="W13" i="1"/>
  <c r="G18" i="1"/>
  <c r="V13" i="1"/>
  <c r="F18" i="1"/>
  <c r="U13" i="1"/>
  <c r="E18" i="1"/>
  <c r="L13" i="1"/>
  <c r="K13" i="1"/>
  <c r="J13" i="1"/>
  <c r="I13" i="1"/>
  <c r="I17" i="1" s="1"/>
  <c r="H13" i="1"/>
  <c r="H17" i="1" s="1"/>
  <c r="G13" i="1"/>
  <c r="G17" i="1"/>
  <c r="F13" i="1"/>
  <c r="F17" i="1"/>
  <c r="E13" i="1"/>
  <c r="E17" i="1"/>
  <c r="K18" i="1"/>
  <c r="L18" i="1"/>
  <c r="E20" i="1"/>
  <c r="G20" i="1"/>
  <c r="D14" i="1"/>
  <c r="K17" i="1"/>
  <c r="F20" i="1"/>
  <c r="K20" i="1"/>
  <c r="M18" i="1"/>
  <c r="H20" i="1" l="1"/>
  <c r="L20" i="1" s="1"/>
  <c r="L17" i="1"/>
  <c r="O17" i="1"/>
  <c r="O20" i="1" s="1"/>
  <c r="N13" i="1"/>
  <c r="N17" i="1" s="1"/>
  <c r="M17" i="1"/>
  <c r="I20" i="1"/>
  <c r="M20" i="1" s="1"/>
</calcChain>
</file>

<file path=xl/sharedStrings.xml><?xml version="1.0" encoding="utf-8"?>
<sst xmlns="http://schemas.openxmlformats.org/spreadsheetml/2006/main" count="199" uniqueCount="114">
  <si>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</si>
  <si>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</si>
  <si>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</si>
  <si>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</si>
  <si>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</si>
  <si>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</si>
  <si>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</si>
  <si>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</si>
  <si>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</si>
  <si>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</si>
  <si>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</si>
  <si>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</si>
  <si>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</si>
  <si>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</si>
  <si>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</si>
  <si>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</si>
  <si>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</si>
  <si>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</si>
  <si>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</si>
  <si>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</si>
  <si>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</si>
  <si>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</si>
  <si>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</si>
  <si>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</si>
  <si>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</si>
  <si>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</si>
  <si>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</si>
  <si>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</si>
  <si>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</si>
  <si>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</si>
  <si>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</si>
  <si>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</si>
  <si>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</si>
  <si>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</si>
  <si>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</si>
  <si>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</si>
  <si>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</si>
  <si>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</si>
  <si>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</si>
  <si>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</si>
  <si>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</si>
  <si>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6.  ottelu</t>
  </si>
  <si>
    <t>9.</t>
  </si>
  <si>
    <t>Pesäkarhut</t>
  </si>
  <si>
    <t>4.</t>
  </si>
  <si>
    <t>play off</t>
  </si>
  <si>
    <t>7.</t>
  </si>
  <si>
    <t>6.</t>
  </si>
  <si>
    <t>3.</t>
  </si>
  <si>
    <t>1.</t>
  </si>
  <si>
    <t>Leena-Maaria Lamminen</t>
  </si>
  <si>
    <t>1.4.1978</t>
  </si>
  <si>
    <t>Pesäkarhut = Pesäkarhut, Pori  (1985)</t>
  </si>
  <si>
    <t>12.05. 1996  Lippo - Pesäkarhut  2-0  (2-0, 3-2)</t>
  </si>
  <si>
    <t xml:space="preserve">  18 v   1 kk 11 pv</t>
  </si>
  <si>
    <t>29.05. 1996  YJ - Pesäkarhut  1-0  (4-4, 3-2)</t>
  </si>
  <si>
    <t xml:space="preserve">  18 v   1 kk 28 pv</t>
  </si>
  <si>
    <t>12.  ottelu</t>
  </si>
  <si>
    <t>18.06. 1996  Pesäkarhut - Turku-Pesis  2-0  (9-0, 13-2)</t>
  </si>
  <si>
    <t xml:space="preserve">  18 v   2 kk 17 pv</t>
  </si>
  <si>
    <t>L+T</t>
  </si>
  <si>
    <t>10.</t>
  </si>
  <si>
    <t>ykköspesis</t>
  </si>
  <si>
    <t xml:space="preserve"> ITÄ - LÄNSI - KORTTI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</si>
  <si>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</si>
  <si>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</si>
  <si>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</si>
  <si>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</si>
  <si>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</si>
  <si>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</si>
  <si>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</si>
  <si>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</si>
  <si>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</si>
  <si>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</si>
  <si>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</si>
  <si>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</si>
  <si>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Länsi</t>
  </si>
  <si>
    <t>s</t>
  </si>
  <si>
    <t>NAISET</t>
  </si>
  <si>
    <t>Ikä ensimmäisessä ottelussa</t>
  </si>
  <si>
    <t>14.07. 2001  Hamina</t>
  </si>
  <si>
    <t>2-1  (4-3, 2-4, 4-2)</t>
  </si>
  <si>
    <t>Jussi Viljanen</t>
  </si>
  <si>
    <t>3590</t>
  </si>
  <si>
    <t>29.06. 2002  Seinäjoki</t>
  </si>
  <si>
    <t>0-2  (2-3, 0-4)</t>
  </si>
  <si>
    <t>Jussi Järvinen</t>
  </si>
  <si>
    <t>3420</t>
  </si>
  <si>
    <t>23 v  3 kk  13 pv</t>
  </si>
  <si>
    <t>B-TYTÖT</t>
  </si>
  <si>
    <t>Itä - Länsi, tulos</t>
  </si>
  <si>
    <t>16.07. 1995  Alajärvi</t>
  </si>
  <si>
    <t>Pekka Kyllönen</t>
  </si>
  <si>
    <t>3643</t>
  </si>
  <si>
    <t>14.07. 1996  Kitee</t>
  </si>
  <si>
    <t>Risto Ojanperä</t>
  </si>
  <si>
    <t>4304</t>
  </si>
  <si>
    <t>2/3</t>
  </si>
  <si>
    <t>0/1</t>
  </si>
  <si>
    <t>1/2</t>
  </si>
  <si>
    <t>3/4</t>
  </si>
  <si>
    <t xml:space="preserve">  0-2  (2-3, 1-3)</t>
  </si>
  <si>
    <t>4/10</t>
  </si>
  <si>
    <t>2/4</t>
  </si>
  <si>
    <t>0/2</t>
  </si>
  <si>
    <t xml:space="preserve">  0-2  (1-2, 4-6)</t>
  </si>
  <si>
    <t>2/2</t>
  </si>
  <si>
    <t>3/8</t>
  </si>
  <si>
    <t>2/5</t>
  </si>
  <si>
    <t>1/1</t>
  </si>
  <si>
    <t>6/12</t>
  </si>
  <si>
    <t>3/6</t>
  </si>
  <si>
    <t>1/3</t>
  </si>
  <si>
    <t>4/6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</si>
</sst>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165" fontId="1" fillId="3" borderId="3" xfId="0" quotePrefix="1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1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7" fillId="8" borderId="1" xfId="0" applyFont="1" applyFill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1" xfId="0" applyFont="1" applyFill="1" applyBorder="1" applyAlignment="1"/>
    <xf numFmtId="0" fontId="1" fillId="2" borderId="11" xfId="0" applyFont="1" applyFill="1" applyBorder="1"/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3" fillId="0" borderId="0" xfId="0" applyFont="1" applyFill="1"/>
    <xf numFmtId="49" fontId="1" fillId="9" borderId="3" xfId="0" applyNumberFormat="1" applyFont="1" applyFill="1" applyBorder="1" applyAlignment="1">
      <alignment horizontal="left"/>
    </xf>
    <xf numFmtId="165" fontId="1" fillId="4" borderId="3" xfId="0" applyNumberFormat="1" applyFont="1" applyFill="1" applyBorder="1" applyAlignment="1">
      <alignment horizontal="left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/>
    <xf numFmtId="0" fontId="5" fillId="3" borderId="7" xfId="0" applyFont="1" applyFill="1" applyBorder="1" applyAlignment="1">
      <alignment horizontal="left"/>
    </xf>
    <xf numFmtId="0" fontId="1" fillId="3" borderId="7" xfId="0" applyFont="1" applyFill="1" applyBorder="1" applyAlignment="1"/>
    <xf numFmtId="0" fontId="1" fillId="3" borderId="7" xfId="0" applyFont="1" applyFill="1" applyBorder="1" applyAlignment="1">
      <alignment horizontal="center"/>
    </xf>
    <xf numFmtId="0" fontId="1" fillId="3" borderId="7" xfId="0" applyFont="1" applyFill="1" applyBorder="1"/>
    <xf numFmtId="49" fontId="5" fillId="3" borderId="7" xfId="0" applyNumberFormat="1" applyFont="1" applyFill="1" applyBorder="1" applyAlignment="1"/>
    <xf numFmtId="0" fontId="1" fillId="3" borderId="7" xfId="0" applyFont="1" applyFill="1" applyBorder="1" applyAlignment="1">
      <alignment horizontal="left"/>
    </xf>
    <xf numFmtId="0" fontId="1" fillId="3" borderId="9" xfId="0" applyFont="1" applyFill="1" applyBorder="1"/>
    <xf numFmtId="0" fontId="1" fillId="2" borderId="10" xfId="0" applyFont="1" applyFill="1" applyBorder="1" applyAlignment="1"/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165" fontId="1" fillId="9" borderId="3" xfId="1" applyNumberFormat="1" applyFont="1" applyFill="1" applyBorder="1" applyAlignment="1"/>
    <xf numFmtId="165" fontId="1" fillId="9" borderId="3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0" fontId="1" fillId="3" borderId="1" xfId="0" applyFont="1" applyFill="1" applyBorder="1" applyAlignment="1"/>
    <xf numFmtId="0" fontId="1" fillId="3" borderId="2" xfId="0" applyFont="1" applyFill="1" applyBorder="1" applyAlignment="1"/>
    <xf numFmtId="0" fontId="2" fillId="3" borderId="2" xfId="0" applyFont="1" applyFill="1" applyBorder="1" applyAlignment="1"/>
    <xf numFmtId="0" fontId="1" fillId="9" borderId="3" xfId="0" applyFont="1" applyFill="1" applyBorder="1"/>
    <xf numFmtId="49" fontId="1" fillId="8" borderId="2" xfId="0" applyNumberFormat="1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center"/>
    </xf>
    <xf numFmtId="49" fontId="1" fillId="4" borderId="14" xfId="0" applyNumberFormat="1" applyFont="1" applyFill="1" applyBorder="1" applyAlignment="1">
      <alignment horizontal="center"/>
    </xf>
    <xf numFmtId="49" fontId="1" fillId="3" borderId="7" xfId="0" applyNumberFormat="1" applyFont="1" applyFill="1" applyBorder="1" applyAlignment="1">
      <alignment horizontal="center"/>
    </xf>
    <xf numFmtId="49" fontId="5" fillId="3" borderId="7" xfId="0" applyNumberFormat="1" applyFont="1" applyFill="1" applyBorder="1" applyAlignment="1">
      <alignment horizontal="left"/>
    </xf>
    <xf numFmtId="49" fontId="1" fillId="2" borderId="11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/>
    </xf>
    <xf numFmtId="49" fontId="1" fillId="2" borderId="0" xfId="0" applyNumberFormat="1" applyFont="1" applyFill="1"/>
    <xf numFmtId="49" fontId="1" fillId="0" borderId="0" xfId="0" applyNumberFormat="1" applyFont="1" applyFill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/>
    <xf numFmtId="0" fontId="1" fillId="2" borderId="4" xfId="0" applyFont="1" applyFill="1" applyBorder="1"/>
    <xf numFmtId="165" fontId="1" fillId="2" borderId="6" xfId="1" applyNumberFormat="1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4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6" customWidth="1"/>
    <col min="4" max="4" width="14.5703125" style="77" customWidth="1"/>
    <col min="5" max="12" width="5.7109375" style="77" customWidth="1"/>
    <col min="13" max="13" width="6.28515625" style="77" customWidth="1"/>
    <col min="14" max="14" width="8.28515625" style="77" customWidth="1"/>
    <col min="15" max="15" width="0.7109375" style="77" customWidth="1"/>
    <col min="16" max="18" width="5.7109375" style="82" customWidth="1"/>
    <col min="19" max="19" width="5.7109375" style="81" customWidth="1"/>
    <col min="20" max="20" width="0.7109375" style="37" customWidth="1"/>
    <col min="21" max="28" width="5.7109375" style="77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1.855468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2" t="s">
        <v>50</v>
      </c>
      <c r="C1" s="2"/>
      <c r="D1" s="3"/>
      <c r="E1" s="4" t="s">
        <v>51</v>
      </c>
      <c r="F1" s="5"/>
      <c r="G1" s="6"/>
      <c r="H1" s="3"/>
      <c r="I1" s="5"/>
      <c r="J1" s="5"/>
      <c r="K1" s="5"/>
      <c r="L1" s="3"/>
      <c r="M1" s="7"/>
      <c r="N1" s="7"/>
      <c r="O1" s="7"/>
      <c r="P1" s="80"/>
      <c r="Q1" s="80"/>
      <c r="R1" s="80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3"/>
      <c r="Q2" s="21" t="s">
        <v>17</v>
      </c>
      <c r="R2" s="15"/>
      <c r="S2" s="22"/>
      <c r="T2" s="20"/>
      <c r="U2" s="21" t="s">
        <v>18</v>
      </c>
      <c r="V2" s="15"/>
      <c r="W2" s="15"/>
      <c r="X2" s="15"/>
      <c r="Y2" s="22"/>
      <c r="Z2" s="23" t="s">
        <v>19</v>
      </c>
      <c r="AA2" s="15"/>
      <c r="AB2" s="15"/>
      <c r="AC2" s="15"/>
      <c r="AD2" s="16"/>
      <c r="AE2" s="23" t="s">
        <v>28</v>
      </c>
      <c r="AF2" s="15"/>
      <c r="AG2" s="15"/>
      <c r="AH2" s="21"/>
      <c r="AI2" s="15"/>
      <c r="AJ2" s="16"/>
      <c r="AK2" s="14" t="s">
        <v>29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14</v>
      </c>
      <c r="Q3" s="19" t="s">
        <v>15</v>
      </c>
      <c r="R3" s="19" t="s">
        <v>60</v>
      </c>
      <c r="S3" s="19" t="s">
        <v>3</v>
      </c>
      <c r="T3" s="25"/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4</v>
      </c>
      <c r="AA3" s="19" t="s">
        <v>13</v>
      </c>
      <c r="AB3" s="16" t="s">
        <v>14</v>
      </c>
      <c r="AC3" s="19" t="s">
        <v>15</v>
      </c>
      <c r="AD3" s="19" t="s">
        <v>3</v>
      </c>
      <c r="AE3" s="19" t="s">
        <v>22</v>
      </c>
      <c r="AF3" s="19" t="s">
        <v>23</v>
      </c>
      <c r="AG3" s="16" t="s">
        <v>24</v>
      </c>
      <c r="AH3" s="16" t="s">
        <v>30</v>
      </c>
      <c r="AI3" s="18" t="s">
        <v>31</v>
      </c>
      <c r="AJ3" s="19" t="s">
        <v>32</v>
      </c>
      <c r="AK3" s="14"/>
      <c r="AL3" s="24"/>
      <c r="AM3" s="9"/>
      <c r="AN3" s="9"/>
      <c r="AO3" s="9"/>
      <c r="AP3" s="9"/>
      <c r="AQ3" s="9"/>
    </row>
    <row r="4" spans="1:43" ht="15" customHeight="1" x14ac:dyDescent="0.2">
      <c r="A4" s="1"/>
      <c r="B4" s="83">
        <v>1995</v>
      </c>
      <c r="C4" s="83"/>
      <c r="D4" s="84" t="s">
        <v>43</v>
      </c>
      <c r="E4" s="85"/>
      <c r="F4" s="86" t="s">
        <v>62</v>
      </c>
      <c r="G4" s="87"/>
      <c r="H4" s="88"/>
      <c r="I4" s="83"/>
      <c r="J4" s="83"/>
      <c r="K4" s="83"/>
      <c r="L4" s="83"/>
      <c r="M4" s="83"/>
      <c r="N4" s="83"/>
      <c r="O4" s="25"/>
      <c r="P4" s="19"/>
      <c r="Q4" s="19"/>
      <c r="R4" s="19"/>
      <c r="S4" s="19"/>
      <c r="T4" s="25"/>
      <c r="U4" s="27"/>
      <c r="V4" s="27"/>
      <c r="W4" s="27"/>
      <c r="X4" s="27"/>
      <c r="Y4" s="27"/>
      <c r="Z4" s="28"/>
      <c r="AA4" s="28"/>
      <c r="AB4" s="28"/>
      <c r="AC4" s="28"/>
      <c r="AD4" s="28"/>
      <c r="AE4" s="27"/>
      <c r="AF4" s="27"/>
      <c r="AG4" s="27"/>
      <c r="AH4" s="27"/>
      <c r="AI4" s="27"/>
      <c r="AJ4" s="27"/>
      <c r="AK4" s="66"/>
      <c r="AL4" s="24"/>
      <c r="AM4" s="9"/>
      <c r="AN4" s="9"/>
      <c r="AO4" s="9"/>
      <c r="AP4" s="9"/>
      <c r="AQ4" s="9"/>
    </row>
    <row r="5" spans="1:43" ht="15" customHeight="1" x14ac:dyDescent="0.25">
      <c r="A5" s="1"/>
      <c r="B5" s="27">
        <v>1996</v>
      </c>
      <c r="C5" s="43" t="s">
        <v>42</v>
      </c>
      <c r="D5" s="41" t="s">
        <v>43</v>
      </c>
      <c r="E5" s="27">
        <v>24</v>
      </c>
      <c r="F5" s="27">
        <v>1</v>
      </c>
      <c r="G5" s="27">
        <v>5</v>
      </c>
      <c r="H5" s="27">
        <v>19</v>
      </c>
      <c r="I5" s="27">
        <v>88</v>
      </c>
      <c r="J5" s="27">
        <v>53</v>
      </c>
      <c r="K5" s="27">
        <v>20</v>
      </c>
      <c r="L5" s="27">
        <v>9</v>
      </c>
      <c r="M5" s="27">
        <v>6</v>
      </c>
      <c r="N5" s="30">
        <v>0.497</v>
      </c>
      <c r="O5" s="20">
        <f t="shared" ref="O5:O12" si="0">PRODUCT(I5/N5)</f>
        <v>177.06237424547282</v>
      </c>
      <c r="P5" s="19"/>
      <c r="Q5" s="19"/>
      <c r="R5" s="19"/>
      <c r="S5" s="19"/>
      <c r="U5" s="27"/>
      <c r="V5" s="27"/>
      <c r="W5" s="27"/>
      <c r="X5" s="27"/>
      <c r="Y5" s="27"/>
      <c r="Z5" s="28"/>
      <c r="AA5" s="28"/>
      <c r="AB5" s="28"/>
      <c r="AC5" s="28"/>
      <c r="AD5" s="28"/>
      <c r="AE5" s="27"/>
      <c r="AF5" s="27"/>
      <c r="AG5" s="27"/>
      <c r="AH5" s="27"/>
      <c r="AI5" s="27"/>
      <c r="AJ5" s="27"/>
      <c r="AK5" s="66"/>
      <c r="AL5" s="24"/>
      <c r="AM5" s="9"/>
      <c r="AN5" s="9"/>
      <c r="AO5" s="9"/>
      <c r="AP5" s="9"/>
      <c r="AQ5" s="9"/>
    </row>
    <row r="6" spans="1:43" ht="15" customHeight="1" x14ac:dyDescent="0.2">
      <c r="A6" s="1"/>
      <c r="B6" s="27">
        <v>1997</v>
      </c>
      <c r="C6" s="43" t="s">
        <v>44</v>
      </c>
      <c r="D6" s="41" t="s">
        <v>43</v>
      </c>
      <c r="E6" s="27">
        <v>24</v>
      </c>
      <c r="F6" s="27">
        <v>0</v>
      </c>
      <c r="G6" s="27">
        <v>5</v>
      </c>
      <c r="H6" s="27">
        <v>29</v>
      </c>
      <c r="I6" s="27">
        <v>106</v>
      </c>
      <c r="J6" s="27">
        <v>57</v>
      </c>
      <c r="K6" s="27">
        <v>31</v>
      </c>
      <c r="L6" s="27">
        <v>13</v>
      </c>
      <c r="M6" s="27">
        <f t="shared" ref="M6:M12" si="1">PRODUCT(F6+G6)</f>
        <v>5</v>
      </c>
      <c r="N6" s="78">
        <v>0.505</v>
      </c>
      <c r="O6" s="20">
        <f t="shared" si="0"/>
        <v>209.9009900990099</v>
      </c>
      <c r="P6" s="19"/>
      <c r="Q6" s="19"/>
      <c r="R6" s="19"/>
      <c r="S6" s="19"/>
      <c r="T6" s="25"/>
      <c r="U6" s="27"/>
      <c r="V6" s="27"/>
      <c r="W6" s="27"/>
      <c r="X6" s="27"/>
      <c r="Y6" s="27"/>
      <c r="Z6" s="28"/>
      <c r="AA6" s="28"/>
      <c r="AB6" s="28"/>
      <c r="AC6" s="28"/>
      <c r="AD6" s="28"/>
      <c r="AE6" s="27"/>
      <c r="AF6" s="27"/>
      <c r="AG6" s="27"/>
      <c r="AH6" s="27"/>
      <c r="AI6" s="27"/>
      <c r="AJ6" s="27"/>
      <c r="AK6" s="66" t="s">
        <v>45</v>
      </c>
      <c r="AL6" s="24"/>
      <c r="AM6" s="9"/>
      <c r="AN6" s="9"/>
      <c r="AO6" s="9"/>
      <c r="AP6" s="9"/>
      <c r="AQ6" s="9"/>
    </row>
    <row r="7" spans="1:43" ht="15" customHeight="1" x14ac:dyDescent="0.2">
      <c r="A7" s="1"/>
      <c r="B7" s="27">
        <v>1998</v>
      </c>
      <c r="C7" s="43" t="s">
        <v>46</v>
      </c>
      <c r="D7" s="41" t="s">
        <v>43</v>
      </c>
      <c r="E7" s="27">
        <v>21</v>
      </c>
      <c r="F7" s="27">
        <v>2</v>
      </c>
      <c r="G7" s="27">
        <v>4</v>
      </c>
      <c r="H7" s="27">
        <v>32</v>
      </c>
      <c r="I7" s="27">
        <v>93</v>
      </c>
      <c r="J7" s="27">
        <v>49</v>
      </c>
      <c r="K7" s="27">
        <v>26</v>
      </c>
      <c r="L7" s="27">
        <v>12</v>
      </c>
      <c r="M7" s="27">
        <f t="shared" si="1"/>
        <v>6</v>
      </c>
      <c r="N7" s="30">
        <v>0.57399999999999995</v>
      </c>
      <c r="O7" s="20">
        <f t="shared" si="0"/>
        <v>162.02090592334497</v>
      </c>
      <c r="P7" s="19"/>
      <c r="Q7" s="19"/>
      <c r="R7" s="19"/>
      <c r="S7" s="19"/>
      <c r="T7" s="25"/>
      <c r="U7" s="27"/>
      <c r="V7" s="27"/>
      <c r="W7" s="27"/>
      <c r="X7" s="27"/>
      <c r="Y7" s="27"/>
      <c r="Z7" s="28"/>
      <c r="AA7" s="28"/>
      <c r="AB7" s="28"/>
      <c r="AC7" s="28"/>
      <c r="AD7" s="28"/>
      <c r="AE7" s="27"/>
      <c r="AF7" s="27"/>
      <c r="AG7" s="27"/>
      <c r="AH7" s="27"/>
      <c r="AI7" s="27"/>
      <c r="AJ7" s="27"/>
      <c r="AK7" s="66" t="s">
        <v>45</v>
      </c>
      <c r="AL7" s="24"/>
      <c r="AM7" s="9"/>
      <c r="AN7" s="9"/>
      <c r="AO7" s="9"/>
      <c r="AP7" s="9"/>
      <c r="AQ7" s="9"/>
    </row>
    <row r="8" spans="1:43" ht="15" customHeight="1" x14ac:dyDescent="0.2">
      <c r="A8" s="1"/>
      <c r="B8" s="27">
        <v>1999</v>
      </c>
      <c r="C8" s="43" t="s">
        <v>47</v>
      </c>
      <c r="D8" s="41" t="s">
        <v>43</v>
      </c>
      <c r="E8" s="27">
        <v>22</v>
      </c>
      <c r="F8" s="27">
        <v>1</v>
      </c>
      <c r="G8" s="27">
        <v>4</v>
      </c>
      <c r="H8" s="27">
        <v>25</v>
      </c>
      <c r="I8" s="27">
        <v>106</v>
      </c>
      <c r="J8" s="27">
        <v>59</v>
      </c>
      <c r="K8" s="27">
        <v>28</v>
      </c>
      <c r="L8" s="27">
        <v>14</v>
      </c>
      <c r="M8" s="27">
        <f t="shared" si="1"/>
        <v>5</v>
      </c>
      <c r="N8" s="30">
        <v>0.56799999999999995</v>
      </c>
      <c r="O8" s="20">
        <f t="shared" si="0"/>
        <v>186.61971830985917</v>
      </c>
      <c r="P8" s="19"/>
      <c r="Q8" s="19"/>
      <c r="R8" s="19"/>
      <c r="S8" s="19"/>
      <c r="T8" s="25"/>
      <c r="U8" s="27">
        <v>3</v>
      </c>
      <c r="V8" s="27">
        <v>0</v>
      </c>
      <c r="W8" s="27">
        <v>0</v>
      </c>
      <c r="X8" s="27">
        <v>1</v>
      </c>
      <c r="Y8" s="27">
        <v>13</v>
      </c>
      <c r="Z8" s="28"/>
      <c r="AA8" s="28"/>
      <c r="AB8" s="28"/>
      <c r="AC8" s="28"/>
      <c r="AD8" s="28"/>
      <c r="AE8" s="27"/>
      <c r="AF8" s="27"/>
      <c r="AG8" s="27"/>
      <c r="AH8" s="27"/>
      <c r="AI8" s="27"/>
      <c r="AJ8" s="27"/>
      <c r="AK8" s="66" t="s">
        <v>45</v>
      </c>
      <c r="AL8" s="24"/>
      <c r="AM8" s="9"/>
      <c r="AN8" s="9"/>
      <c r="AO8" s="9"/>
      <c r="AP8" s="9"/>
      <c r="AQ8" s="9"/>
    </row>
    <row r="9" spans="1:43" ht="15" customHeight="1" x14ac:dyDescent="0.2">
      <c r="A9" s="1"/>
      <c r="B9" s="27">
        <v>2000</v>
      </c>
      <c r="C9" s="43" t="s">
        <v>47</v>
      </c>
      <c r="D9" s="41" t="s">
        <v>43</v>
      </c>
      <c r="E9" s="27">
        <v>17</v>
      </c>
      <c r="F9" s="27">
        <v>1</v>
      </c>
      <c r="G9" s="27">
        <v>16</v>
      </c>
      <c r="H9" s="27">
        <v>9</v>
      </c>
      <c r="I9" s="27">
        <v>49</v>
      </c>
      <c r="J9" s="27">
        <v>18</v>
      </c>
      <c r="K9" s="27">
        <v>5</v>
      </c>
      <c r="L9" s="27">
        <v>9</v>
      </c>
      <c r="M9" s="27">
        <f t="shared" si="1"/>
        <v>17</v>
      </c>
      <c r="N9" s="30">
        <v>0.59</v>
      </c>
      <c r="O9" s="20">
        <f t="shared" si="0"/>
        <v>83.050847457627128</v>
      </c>
      <c r="P9" s="19"/>
      <c r="Q9" s="19"/>
      <c r="R9" s="19"/>
      <c r="S9" s="19"/>
      <c r="T9" s="25"/>
      <c r="U9" s="27">
        <v>5</v>
      </c>
      <c r="V9" s="27">
        <v>0</v>
      </c>
      <c r="W9" s="27">
        <v>0</v>
      </c>
      <c r="X9" s="27">
        <v>5</v>
      </c>
      <c r="Y9" s="27">
        <v>15</v>
      </c>
      <c r="Z9" s="79"/>
      <c r="AA9" s="28"/>
      <c r="AB9" s="28"/>
      <c r="AC9" s="28"/>
      <c r="AD9" s="28"/>
      <c r="AE9" s="27"/>
      <c r="AF9" s="27"/>
      <c r="AG9" s="27"/>
      <c r="AH9" s="27"/>
      <c r="AI9" s="27"/>
      <c r="AJ9" s="27"/>
      <c r="AK9" s="66" t="s">
        <v>45</v>
      </c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27">
        <v>2001</v>
      </c>
      <c r="C10" s="43" t="s">
        <v>48</v>
      </c>
      <c r="D10" s="41" t="s">
        <v>43</v>
      </c>
      <c r="E10" s="27">
        <v>24</v>
      </c>
      <c r="F10" s="27">
        <v>0</v>
      </c>
      <c r="G10" s="27">
        <v>5</v>
      </c>
      <c r="H10" s="27">
        <v>56</v>
      </c>
      <c r="I10" s="27">
        <v>137</v>
      </c>
      <c r="J10" s="27">
        <v>86</v>
      </c>
      <c r="K10" s="27">
        <v>32</v>
      </c>
      <c r="L10" s="27">
        <v>14</v>
      </c>
      <c r="M10" s="27">
        <f t="shared" si="1"/>
        <v>5</v>
      </c>
      <c r="N10" s="30">
        <v>0.745</v>
      </c>
      <c r="O10" s="20">
        <f t="shared" si="0"/>
        <v>183.89261744966444</v>
      </c>
      <c r="P10" s="19"/>
      <c r="Q10" s="19" t="s">
        <v>44</v>
      </c>
      <c r="R10" s="19"/>
      <c r="S10" s="19"/>
      <c r="T10" s="25"/>
      <c r="U10" s="27">
        <v>8</v>
      </c>
      <c r="V10" s="27">
        <v>2</v>
      </c>
      <c r="W10" s="27">
        <v>1</v>
      </c>
      <c r="X10" s="27">
        <v>19</v>
      </c>
      <c r="Y10" s="27">
        <v>45</v>
      </c>
      <c r="Z10" s="28"/>
      <c r="AA10" s="28"/>
      <c r="AB10" s="28"/>
      <c r="AC10" s="28"/>
      <c r="AD10" s="28"/>
      <c r="AE10" s="27">
        <v>1</v>
      </c>
      <c r="AF10" s="27"/>
      <c r="AG10" s="27"/>
      <c r="AH10" s="27"/>
      <c r="AI10" s="27"/>
      <c r="AJ10" s="27">
        <v>1</v>
      </c>
      <c r="AK10" s="66" t="s">
        <v>45</v>
      </c>
      <c r="AL10" s="24"/>
      <c r="AM10" s="9"/>
      <c r="AN10" s="9"/>
      <c r="AO10" s="9"/>
      <c r="AP10" s="9"/>
      <c r="AQ10" s="9"/>
    </row>
    <row r="11" spans="1:43" ht="15" customHeight="1" x14ac:dyDescent="0.2">
      <c r="A11" s="1"/>
      <c r="B11" s="27">
        <v>2002</v>
      </c>
      <c r="C11" s="43" t="s">
        <v>49</v>
      </c>
      <c r="D11" s="41" t="s">
        <v>43</v>
      </c>
      <c r="E11" s="27">
        <v>24</v>
      </c>
      <c r="F11" s="27">
        <v>2</v>
      </c>
      <c r="G11" s="27">
        <v>2</v>
      </c>
      <c r="H11" s="27">
        <v>41</v>
      </c>
      <c r="I11" s="27">
        <v>109</v>
      </c>
      <c r="J11" s="27">
        <v>75</v>
      </c>
      <c r="K11" s="27">
        <v>18</v>
      </c>
      <c r="L11" s="27">
        <v>12</v>
      </c>
      <c r="M11" s="27">
        <f t="shared" si="1"/>
        <v>4</v>
      </c>
      <c r="N11" s="30">
        <v>0.59899999999999998</v>
      </c>
      <c r="O11" s="20">
        <f t="shared" si="0"/>
        <v>181.96994991652755</v>
      </c>
      <c r="P11" s="19"/>
      <c r="Q11" s="19" t="s">
        <v>61</v>
      </c>
      <c r="R11" s="19"/>
      <c r="S11" s="19"/>
      <c r="T11" s="25" t="e">
        <f t="shared" ref="T11:T13" si="2">PRODUCT(L11/S11)</f>
        <v>#DIV/0!</v>
      </c>
      <c r="U11" s="27">
        <v>9</v>
      </c>
      <c r="V11" s="27">
        <v>0</v>
      </c>
      <c r="W11" s="27">
        <v>0</v>
      </c>
      <c r="X11" s="27">
        <v>12</v>
      </c>
      <c r="Y11" s="27">
        <v>48</v>
      </c>
      <c r="Z11" s="28"/>
      <c r="AA11" s="28"/>
      <c r="AB11" s="28"/>
      <c r="AC11" s="28"/>
      <c r="AD11" s="28"/>
      <c r="AE11" s="27">
        <v>1</v>
      </c>
      <c r="AF11" s="27"/>
      <c r="AG11" s="27">
        <v>1</v>
      </c>
      <c r="AH11" s="27">
        <v>1</v>
      </c>
      <c r="AI11" s="27"/>
      <c r="AJ11" s="27"/>
      <c r="AK11" s="66" t="s">
        <v>45</v>
      </c>
      <c r="AL11" s="24"/>
      <c r="AM11" s="9"/>
      <c r="AN11" s="9"/>
      <c r="AO11" s="9"/>
      <c r="AP11" s="9"/>
      <c r="AQ11" s="9"/>
    </row>
    <row r="12" spans="1:43" ht="15" customHeight="1" x14ac:dyDescent="0.2">
      <c r="A12" s="1"/>
      <c r="B12" s="27">
        <v>2003</v>
      </c>
      <c r="C12" s="43" t="s">
        <v>47</v>
      </c>
      <c r="D12" s="41" t="s">
        <v>43</v>
      </c>
      <c r="E12" s="27">
        <v>14</v>
      </c>
      <c r="F12" s="27">
        <v>0</v>
      </c>
      <c r="G12" s="27">
        <v>2</v>
      </c>
      <c r="H12" s="27">
        <v>6</v>
      </c>
      <c r="I12" s="27">
        <v>25</v>
      </c>
      <c r="J12" s="27">
        <v>9</v>
      </c>
      <c r="K12" s="27">
        <v>8</v>
      </c>
      <c r="L12" s="27">
        <v>6</v>
      </c>
      <c r="M12" s="27">
        <f t="shared" si="1"/>
        <v>2</v>
      </c>
      <c r="N12" s="30">
        <v>0.42399999999999999</v>
      </c>
      <c r="O12" s="20">
        <f t="shared" si="0"/>
        <v>58.962264150943398</v>
      </c>
      <c r="P12" s="19"/>
      <c r="Q12" s="19"/>
      <c r="R12" s="19"/>
      <c r="S12" s="19"/>
      <c r="T12" s="25" t="e">
        <f t="shared" si="2"/>
        <v>#DIV/0!</v>
      </c>
      <c r="U12" s="27">
        <v>4</v>
      </c>
      <c r="V12" s="27">
        <v>0</v>
      </c>
      <c r="W12" s="27">
        <v>0</v>
      </c>
      <c r="X12" s="27">
        <v>4</v>
      </c>
      <c r="Y12" s="27">
        <v>11</v>
      </c>
      <c r="Z12" s="28"/>
      <c r="AA12" s="28"/>
      <c r="AB12" s="28"/>
      <c r="AC12" s="28"/>
      <c r="AD12" s="28"/>
      <c r="AE12" s="27"/>
      <c r="AF12" s="27"/>
      <c r="AG12" s="27"/>
      <c r="AH12" s="27"/>
      <c r="AI12" s="27"/>
      <c r="AJ12" s="27"/>
      <c r="AK12" s="66"/>
      <c r="AL12" s="24"/>
      <c r="AM12" s="9"/>
      <c r="AN12" s="9"/>
      <c r="AO12" s="9"/>
      <c r="AP12" s="9"/>
      <c r="AQ12" s="9"/>
    </row>
    <row r="13" spans="1:43" ht="15" customHeight="1" x14ac:dyDescent="0.2">
      <c r="A13" s="1"/>
      <c r="B13" s="17" t="s">
        <v>9</v>
      </c>
      <c r="C13" s="18"/>
      <c r="D13" s="16"/>
      <c r="E13" s="19">
        <f t="shared" ref="E13:M13" si="3">SUM(E5:E12)</f>
        <v>170</v>
      </c>
      <c r="F13" s="19">
        <f t="shared" si="3"/>
        <v>7</v>
      </c>
      <c r="G13" s="19">
        <f t="shared" si="3"/>
        <v>43</v>
      </c>
      <c r="H13" s="19">
        <f t="shared" si="3"/>
        <v>217</v>
      </c>
      <c r="I13" s="19">
        <f t="shared" si="3"/>
        <v>713</v>
      </c>
      <c r="J13" s="19">
        <f t="shared" si="3"/>
        <v>406</v>
      </c>
      <c r="K13" s="19">
        <f t="shared" si="3"/>
        <v>168</v>
      </c>
      <c r="L13" s="19">
        <f t="shared" si="3"/>
        <v>89</v>
      </c>
      <c r="M13" s="19">
        <f t="shared" si="3"/>
        <v>50</v>
      </c>
      <c r="N13" s="31">
        <f>PRODUCT(I13/O13)</f>
        <v>0.57339095974396059</v>
      </c>
      <c r="O13" s="32">
        <f t="shared" ref="O13:AJ13" si="4">SUM(O5:O12)</f>
        <v>1243.4796675524494</v>
      </c>
      <c r="P13" s="19"/>
      <c r="Q13" s="19"/>
      <c r="R13" s="19"/>
      <c r="S13" s="19"/>
      <c r="T13" s="25" t="e">
        <f t="shared" si="2"/>
        <v>#DIV/0!</v>
      </c>
      <c r="U13" s="19">
        <f t="shared" si="4"/>
        <v>29</v>
      </c>
      <c r="V13" s="19">
        <f t="shared" si="4"/>
        <v>2</v>
      </c>
      <c r="W13" s="19">
        <f t="shared" si="4"/>
        <v>1</v>
      </c>
      <c r="X13" s="19">
        <f t="shared" si="4"/>
        <v>41</v>
      </c>
      <c r="Y13" s="19">
        <f t="shared" si="4"/>
        <v>132</v>
      </c>
      <c r="Z13" s="19">
        <f t="shared" si="4"/>
        <v>0</v>
      </c>
      <c r="AA13" s="19">
        <f t="shared" si="4"/>
        <v>0</v>
      </c>
      <c r="AB13" s="19">
        <f t="shared" si="4"/>
        <v>0</v>
      </c>
      <c r="AC13" s="19">
        <f t="shared" si="4"/>
        <v>0</v>
      </c>
      <c r="AD13" s="19">
        <f t="shared" si="4"/>
        <v>0</v>
      </c>
      <c r="AE13" s="19">
        <f t="shared" si="4"/>
        <v>2</v>
      </c>
      <c r="AF13" s="19">
        <f t="shared" si="4"/>
        <v>0</v>
      </c>
      <c r="AG13" s="19">
        <f t="shared" si="4"/>
        <v>1</v>
      </c>
      <c r="AH13" s="19">
        <f t="shared" si="4"/>
        <v>1</v>
      </c>
      <c r="AI13" s="19">
        <f t="shared" si="4"/>
        <v>0</v>
      </c>
      <c r="AJ13" s="19">
        <f t="shared" si="4"/>
        <v>1</v>
      </c>
      <c r="AK13" s="14"/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29" t="s">
        <v>2</v>
      </c>
      <c r="C14" s="33"/>
      <c r="D14" s="34">
        <f>SUM(F13:H13)+((I13-F13-G13)/3)+(E13/3)+(AE13*25)+(AF13*25)+(AG13*10)+(AH13*25)+(AI13*20)+(AJ13*15)</f>
        <v>644.66666666666663</v>
      </c>
      <c r="E14" s="1"/>
      <c r="F14" s="1"/>
      <c r="G14" s="1"/>
      <c r="H14" s="1"/>
      <c r="I14" s="1"/>
      <c r="J14" s="1"/>
      <c r="K14" s="1"/>
      <c r="L14" s="1"/>
      <c r="M14" s="1"/>
      <c r="N14" s="3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36"/>
      <c r="AJ14" s="1"/>
      <c r="AK14" s="1"/>
      <c r="AL14" s="24"/>
      <c r="AM14" s="9"/>
      <c r="AN14" s="9"/>
      <c r="AO14" s="9"/>
      <c r="AP14" s="9"/>
      <c r="AQ14" s="9"/>
    </row>
    <row r="15" spans="1:43" s="10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5"/>
      <c r="O15" s="37"/>
      <c r="P15" s="1"/>
      <c r="Q15" s="38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39"/>
      <c r="AL15" s="24"/>
      <c r="AM15" s="9"/>
      <c r="AN15" s="9"/>
      <c r="AO15" s="9"/>
      <c r="AP15" s="9"/>
      <c r="AQ15" s="9"/>
    </row>
    <row r="16" spans="1:43" ht="15" customHeight="1" x14ac:dyDescent="0.25">
      <c r="A16" s="1"/>
      <c r="B16" s="23" t="s">
        <v>16</v>
      </c>
      <c r="C16" s="40"/>
      <c r="D16" s="40"/>
      <c r="E16" s="19" t="s">
        <v>4</v>
      </c>
      <c r="F16" s="19" t="s">
        <v>13</v>
      </c>
      <c r="G16" s="16" t="s">
        <v>14</v>
      </c>
      <c r="H16" s="19" t="s">
        <v>15</v>
      </c>
      <c r="I16" s="19" t="s">
        <v>3</v>
      </c>
      <c r="J16" s="1"/>
      <c r="K16" s="19" t="s">
        <v>25</v>
      </c>
      <c r="L16" s="19" t="s">
        <v>26</v>
      </c>
      <c r="M16" s="19" t="s">
        <v>27</v>
      </c>
      <c r="N16" s="31" t="s">
        <v>38</v>
      </c>
      <c r="O16" s="25"/>
      <c r="P16" s="41" t="s">
        <v>33</v>
      </c>
      <c r="Q16" s="13"/>
      <c r="R16" s="13"/>
      <c r="S16" s="13"/>
      <c r="T16" s="42"/>
      <c r="U16" s="42"/>
      <c r="V16" s="42"/>
      <c r="W16" s="42"/>
      <c r="X16" s="42"/>
      <c r="Y16" s="13"/>
      <c r="Z16" s="13"/>
      <c r="AA16" s="13"/>
      <c r="AB16" s="13"/>
      <c r="AC16" s="42"/>
      <c r="AD16" s="13"/>
      <c r="AE16" s="13"/>
      <c r="AF16" s="13"/>
      <c r="AG16" s="13"/>
      <c r="AH16" s="13"/>
      <c r="AI16" s="13"/>
      <c r="AJ16" s="13"/>
      <c r="AK16" s="43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41" t="s">
        <v>17</v>
      </c>
      <c r="C17" s="13"/>
      <c r="D17" s="44"/>
      <c r="E17" s="27">
        <f>PRODUCT(E13)</f>
        <v>170</v>
      </c>
      <c r="F17" s="27">
        <f>PRODUCT(F13)</f>
        <v>7</v>
      </c>
      <c r="G17" s="27">
        <f>PRODUCT(G13)</f>
        <v>43</v>
      </c>
      <c r="H17" s="27">
        <f>PRODUCT(H13)</f>
        <v>217</v>
      </c>
      <c r="I17" s="27">
        <f>PRODUCT(I13)</f>
        <v>713</v>
      </c>
      <c r="J17" s="1"/>
      <c r="K17" s="45">
        <f>PRODUCT((F17+G17)/E17)</f>
        <v>0.29411764705882354</v>
      </c>
      <c r="L17" s="45">
        <f>PRODUCT(H17/E17)</f>
        <v>1.276470588235294</v>
      </c>
      <c r="M17" s="45">
        <f>PRODUCT(I17/E17)</f>
        <v>4.1941176470588237</v>
      </c>
      <c r="N17" s="30">
        <f>PRODUCT(N13)</f>
        <v>0.57339095974396059</v>
      </c>
      <c r="O17" s="25">
        <f>PRODUCT(O13)</f>
        <v>1243.4796675524494</v>
      </c>
      <c r="P17" s="46" t="s">
        <v>34</v>
      </c>
      <c r="Q17" s="47"/>
      <c r="R17" s="47"/>
      <c r="S17" s="48" t="s">
        <v>53</v>
      </c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9" t="s">
        <v>39</v>
      </c>
      <c r="AE17" s="48"/>
      <c r="AF17" s="48" t="s">
        <v>54</v>
      </c>
      <c r="AG17" s="48"/>
      <c r="AH17" s="48"/>
      <c r="AI17" s="48"/>
      <c r="AJ17" s="49"/>
      <c r="AK17" s="50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51" t="s">
        <v>18</v>
      </c>
      <c r="C18" s="52"/>
      <c r="D18" s="53"/>
      <c r="E18" s="27">
        <f>PRODUCT(U13)</f>
        <v>29</v>
      </c>
      <c r="F18" s="27">
        <f>PRODUCT(V13)</f>
        <v>2</v>
      </c>
      <c r="G18" s="27">
        <f>PRODUCT(W13)</f>
        <v>1</v>
      </c>
      <c r="H18" s="27">
        <f>PRODUCT(X13)</f>
        <v>41</v>
      </c>
      <c r="I18" s="27">
        <f>PRODUCT(Y13)</f>
        <v>132</v>
      </c>
      <c r="J18" s="1"/>
      <c r="K18" s="45">
        <f>PRODUCT((F18+G18)/E18)</f>
        <v>0.10344827586206896</v>
      </c>
      <c r="L18" s="45">
        <f>PRODUCT(H18/E18)</f>
        <v>1.4137931034482758</v>
      </c>
      <c r="M18" s="45">
        <f>PRODUCT(I18/E18)</f>
        <v>4.5517241379310347</v>
      </c>
      <c r="N18" s="30"/>
      <c r="O18" s="25">
        <v>0</v>
      </c>
      <c r="P18" s="54" t="s">
        <v>35</v>
      </c>
      <c r="Q18" s="55"/>
      <c r="R18" s="55"/>
      <c r="S18" s="56" t="s">
        <v>55</v>
      </c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7" t="s">
        <v>41</v>
      </c>
      <c r="AE18" s="56"/>
      <c r="AF18" s="56" t="s">
        <v>56</v>
      </c>
      <c r="AG18" s="56"/>
      <c r="AH18" s="56"/>
      <c r="AI18" s="56"/>
      <c r="AJ18" s="57"/>
      <c r="AK18" s="58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59" t="s">
        <v>19</v>
      </c>
      <c r="C19" s="60"/>
      <c r="D19" s="61"/>
      <c r="E19" s="28"/>
      <c r="F19" s="28"/>
      <c r="G19" s="28"/>
      <c r="H19" s="28"/>
      <c r="I19" s="28"/>
      <c r="J19" s="1"/>
      <c r="K19" s="62"/>
      <c r="L19" s="62"/>
      <c r="M19" s="62"/>
      <c r="N19" s="63"/>
      <c r="O19" s="25"/>
      <c r="P19" s="54" t="s">
        <v>36</v>
      </c>
      <c r="Q19" s="55"/>
      <c r="R19" s="55"/>
      <c r="S19" s="56" t="s">
        <v>53</v>
      </c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7" t="s">
        <v>39</v>
      </c>
      <c r="AE19" s="56"/>
      <c r="AF19" s="56" t="s">
        <v>54</v>
      </c>
      <c r="AG19" s="56"/>
      <c r="AH19" s="56"/>
      <c r="AI19" s="56"/>
      <c r="AJ19" s="57"/>
      <c r="AK19" s="58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64" t="s">
        <v>20</v>
      </c>
      <c r="C20" s="65"/>
      <c r="D20" s="66"/>
      <c r="E20" s="19">
        <f>SUM(E17:E19)</f>
        <v>199</v>
      </c>
      <c r="F20" s="19">
        <f>SUM(F17:F19)</f>
        <v>9</v>
      </c>
      <c r="G20" s="19">
        <f>SUM(G17:G19)</f>
        <v>44</v>
      </c>
      <c r="H20" s="19">
        <f>SUM(H17:H19)</f>
        <v>258</v>
      </c>
      <c r="I20" s="19">
        <f>SUM(I17:I19)</f>
        <v>845</v>
      </c>
      <c r="J20" s="1"/>
      <c r="K20" s="67">
        <f>PRODUCT((F20+G20)/E20)</f>
        <v>0.26633165829145727</v>
      </c>
      <c r="L20" s="67">
        <f>PRODUCT(H20/E20)</f>
        <v>1.2964824120603016</v>
      </c>
      <c r="M20" s="67">
        <f>PRODUCT(I20/E20)</f>
        <v>4.2462311557788945</v>
      </c>
      <c r="N20" s="31"/>
      <c r="O20" s="25">
        <f>SUM(O17:O19)</f>
        <v>1243.4796675524494</v>
      </c>
      <c r="P20" s="68" t="s">
        <v>37</v>
      </c>
      <c r="Q20" s="69"/>
      <c r="R20" s="69"/>
      <c r="S20" s="70" t="s">
        <v>58</v>
      </c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1" t="s">
        <v>57</v>
      </c>
      <c r="AE20" s="70"/>
      <c r="AF20" s="70" t="s">
        <v>59</v>
      </c>
      <c r="AG20" s="70"/>
      <c r="AH20" s="70"/>
      <c r="AI20" s="70"/>
      <c r="AJ20" s="71"/>
      <c r="AK20" s="72"/>
      <c r="AL20" s="24"/>
      <c r="AM20" s="9"/>
      <c r="AN20" s="9"/>
      <c r="AO20" s="9"/>
      <c r="AP20" s="9"/>
      <c r="AQ20" s="9"/>
    </row>
    <row r="21" spans="1:43" ht="15" customHeight="1" x14ac:dyDescent="0.25">
      <c r="A21" s="1"/>
      <c r="B21" s="36"/>
      <c r="C21" s="36"/>
      <c r="D21" s="36"/>
      <c r="E21" s="36"/>
      <c r="F21" s="36"/>
      <c r="G21" s="36"/>
      <c r="H21" s="36"/>
      <c r="I21" s="36"/>
      <c r="J21" s="1"/>
      <c r="K21" s="36"/>
      <c r="L21" s="36"/>
      <c r="M21" s="36"/>
      <c r="N21" s="35"/>
      <c r="O21" s="25"/>
      <c r="P21" s="1"/>
      <c r="Q21" s="38"/>
      <c r="R21" s="1"/>
      <c r="S21" s="1"/>
      <c r="T21" s="25"/>
      <c r="U21" s="25"/>
      <c r="V21" s="73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24"/>
      <c r="AM21" s="9"/>
      <c r="AN21" s="9"/>
      <c r="AO21" s="9"/>
      <c r="AP21" s="9"/>
      <c r="AQ21" s="9"/>
    </row>
    <row r="22" spans="1:43" ht="15" customHeight="1" x14ac:dyDescent="0.25">
      <c r="A22" s="1"/>
      <c r="B22" s="1" t="s">
        <v>40</v>
      </c>
      <c r="C22" s="1"/>
      <c r="D22" s="1" t="s">
        <v>52</v>
      </c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39"/>
      <c r="AL22" s="24"/>
      <c r="AM22" s="9"/>
      <c r="AN22" s="9"/>
      <c r="AO22" s="9"/>
      <c r="AP22" s="9"/>
      <c r="AQ22" s="9"/>
    </row>
    <row r="23" spans="1:43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39"/>
      <c r="AL23" s="24"/>
      <c r="AM23" s="9"/>
      <c r="AN23" s="9"/>
      <c r="AO23" s="9"/>
      <c r="AP23" s="9"/>
      <c r="AQ23" s="9"/>
    </row>
    <row r="24" spans="1:43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39"/>
      <c r="AL24" s="24"/>
      <c r="AM24" s="9"/>
      <c r="AN24" s="9"/>
      <c r="AO24" s="9"/>
      <c r="AP24" s="9"/>
      <c r="AQ24" s="9"/>
    </row>
    <row r="25" spans="1:43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39"/>
      <c r="AL25" s="24"/>
      <c r="AM25" s="9"/>
      <c r="AN25" s="9"/>
      <c r="AO25" s="9"/>
      <c r="AP25" s="9"/>
      <c r="AQ25" s="9"/>
    </row>
    <row r="26" spans="1:43" s="75" customFormat="1" ht="15" customHeight="1" x14ac:dyDescent="0.25">
      <c r="A26" s="1"/>
      <c r="B26" s="1"/>
      <c r="C26" s="9"/>
      <c r="D26" s="9"/>
      <c r="E26" s="1"/>
      <c r="F26" s="1"/>
      <c r="G26" s="1"/>
      <c r="H26" s="1"/>
      <c r="I26" s="1"/>
      <c r="J26" s="1"/>
      <c r="K26" s="1"/>
      <c r="L26" s="1"/>
      <c r="M26" s="74"/>
      <c r="N26" s="74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s="75" customFormat="1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s="75" customFormat="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25"/>
      <c r="AA28" s="25"/>
      <c r="AB28" s="25"/>
      <c r="AC28" s="1"/>
      <c r="AD28" s="1"/>
      <c r="AE28" s="25"/>
      <c r="AF28" s="25"/>
      <c r="AG28" s="25"/>
      <c r="AH28" s="25"/>
      <c r="AI28" s="25"/>
      <c r="AJ28" s="25"/>
      <c r="AK28" s="25"/>
      <c r="AL28" s="24"/>
      <c r="AM28" s="9"/>
      <c r="AN28" s="9"/>
      <c r="AO28" s="9"/>
      <c r="AP28" s="9"/>
      <c r="AQ28" s="9"/>
    </row>
    <row r="29" spans="1:4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25"/>
      <c r="AA29" s="25"/>
      <c r="AB29" s="25"/>
      <c r="AC29" s="1"/>
      <c r="AD29" s="1"/>
      <c r="AE29" s="25"/>
      <c r="AF29" s="25"/>
      <c r="AG29" s="25"/>
      <c r="AH29" s="25"/>
      <c r="AI29" s="25"/>
      <c r="AJ29" s="25"/>
      <c r="AK29" s="25"/>
      <c r="AL29" s="24"/>
      <c r="AM29" s="9"/>
      <c r="AN29" s="9"/>
      <c r="AO29" s="9"/>
      <c r="AP29" s="9"/>
      <c r="AQ29" s="9"/>
    </row>
    <row r="30" spans="1:4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25"/>
      <c r="AA30" s="25"/>
      <c r="AB30" s="25"/>
      <c r="AC30" s="1"/>
      <c r="AD30" s="1"/>
      <c r="AE30" s="25"/>
      <c r="AF30" s="25"/>
      <c r="AG30" s="25"/>
      <c r="AH30" s="25"/>
      <c r="AI30" s="25"/>
      <c r="AJ30" s="25"/>
      <c r="AK30" s="25"/>
      <c r="AL30" s="9"/>
      <c r="AM30" s="9"/>
      <c r="AN30" s="9"/>
      <c r="AO30" s="9"/>
      <c r="AP30" s="9"/>
      <c r="AQ30" s="9"/>
    </row>
    <row r="31" spans="1:43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5"/>
      <c r="O31" s="25"/>
      <c r="P31" s="25"/>
      <c r="Q31" s="25"/>
      <c r="R31" s="25"/>
      <c r="S31" s="25"/>
      <c r="T31" s="25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39"/>
      <c r="AL31" s="24"/>
      <c r="AM31" s="9"/>
      <c r="AN31" s="9"/>
      <c r="AO31" s="9"/>
      <c r="AP31" s="9"/>
      <c r="AQ31" s="9"/>
    </row>
    <row r="32" spans="1:43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39"/>
      <c r="AL32" s="24"/>
      <c r="AM32" s="9"/>
      <c r="AN32" s="9"/>
      <c r="AO32" s="9"/>
      <c r="AP32" s="9"/>
      <c r="AQ32" s="9"/>
    </row>
    <row r="33" spans="1:43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39"/>
      <c r="AL33" s="24"/>
      <c r="AM33" s="9"/>
      <c r="AN33" s="9"/>
      <c r="AO33" s="9"/>
      <c r="AP33" s="9"/>
      <c r="AQ33" s="9"/>
    </row>
    <row r="34" spans="1:43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39"/>
      <c r="AL34" s="24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24"/>
      <c r="AM35" s="9"/>
      <c r="AN35" s="9"/>
      <c r="AO35" s="9"/>
      <c r="AP35" s="9"/>
      <c r="AQ35" s="9"/>
    </row>
    <row r="36" spans="1:43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39"/>
      <c r="AL36" s="24"/>
      <c r="AM36" s="9"/>
      <c r="AN36" s="9"/>
      <c r="AO36" s="9"/>
      <c r="AP36" s="9"/>
      <c r="AQ36" s="9"/>
    </row>
    <row r="37" spans="1:43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39"/>
      <c r="AL37" s="24"/>
      <c r="AM37" s="9"/>
      <c r="AN37" s="9"/>
      <c r="AO37" s="9"/>
      <c r="AP37" s="9"/>
      <c r="AQ37" s="9"/>
    </row>
    <row r="38" spans="1:43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39"/>
      <c r="AL38" s="24"/>
      <c r="AM38" s="9"/>
      <c r="AN38" s="9"/>
      <c r="AO38" s="9"/>
      <c r="AP38" s="9"/>
      <c r="AQ38" s="9"/>
    </row>
    <row r="39" spans="1:43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39"/>
      <c r="AL39" s="24"/>
      <c r="AM39" s="9"/>
      <c r="AN39" s="9"/>
      <c r="AO39" s="9"/>
      <c r="AP39" s="9"/>
      <c r="AQ39" s="9"/>
    </row>
    <row r="40" spans="1:43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39"/>
      <c r="AL40" s="24"/>
      <c r="AM40" s="9"/>
      <c r="AN40" s="9"/>
      <c r="AO40" s="9"/>
      <c r="AP40" s="9"/>
      <c r="AQ40" s="9"/>
    </row>
    <row r="41" spans="1:43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39"/>
      <c r="AL41" s="24"/>
      <c r="AM41" s="9"/>
      <c r="AN41" s="9"/>
      <c r="AO41" s="9"/>
      <c r="AP41" s="9"/>
      <c r="AQ41" s="9"/>
    </row>
    <row r="42" spans="1:43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39"/>
      <c r="AL42" s="24"/>
      <c r="AM42" s="9"/>
      <c r="AN42" s="9"/>
      <c r="AO42" s="9"/>
      <c r="AP42" s="9"/>
      <c r="AQ42" s="9"/>
    </row>
    <row r="43" spans="1:43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39"/>
      <c r="AL43" s="24"/>
      <c r="AM43" s="9"/>
      <c r="AN43" s="9"/>
      <c r="AO43" s="9"/>
      <c r="AP43" s="9"/>
      <c r="AQ43" s="9"/>
    </row>
    <row r="44" spans="1:43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39"/>
      <c r="AL44" s="24"/>
      <c r="AM44" s="9"/>
      <c r="AN44" s="9"/>
      <c r="AO44" s="9"/>
      <c r="AP44" s="9"/>
      <c r="AQ44" s="9"/>
    </row>
    <row r="45" spans="1:43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39"/>
      <c r="AL45" s="24"/>
      <c r="AM45" s="9"/>
      <c r="AN45" s="9"/>
      <c r="AO45" s="9"/>
      <c r="AP45" s="9"/>
      <c r="AQ45" s="9"/>
    </row>
    <row r="46" spans="1:43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39"/>
      <c r="AL46" s="24"/>
      <c r="AM46" s="9"/>
      <c r="AN46" s="9"/>
      <c r="AO46" s="9"/>
      <c r="AP46" s="9"/>
      <c r="AQ46" s="9"/>
    </row>
    <row r="47" spans="1:43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39"/>
      <c r="AL47" s="24"/>
      <c r="AM47" s="9"/>
      <c r="AN47" s="9"/>
      <c r="AO47" s="9"/>
      <c r="AP47" s="9"/>
      <c r="AQ47" s="9"/>
    </row>
    <row r="48" spans="1:43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39"/>
      <c r="AL48" s="24"/>
      <c r="AM48" s="9"/>
      <c r="AN48" s="9"/>
      <c r="AO48" s="9"/>
      <c r="AP48" s="9"/>
      <c r="AQ48" s="9"/>
    </row>
    <row r="49" spans="1:43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39"/>
      <c r="AL49" s="24"/>
      <c r="AM49" s="9"/>
      <c r="AN49" s="9"/>
      <c r="AO49" s="9"/>
      <c r="AP49" s="9"/>
      <c r="AQ49" s="9"/>
    </row>
    <row r="50" spans="1:43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39"/>
      <c r="AL50" s="24"/>
      <c r="AM50" s="9"/>
      <c r="AN50" s="9"/>
      <c r="AO50" s="9"/>
      <c r="AP50" s="9"/>
      <c r="AQ50" s="9"/>
    </row>
    <row r="51" spans="1:43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39"/>
      <c r="AL51" s="24"/>
      <c r="AM51" s="9"/>
      <c r="AN51" s="9"/>
      <c r="AO51" s="9"/>
      <c r="AP51" s="9"/>
      <c r="AQ51" s="9"/>
    </row>
    <row r="52" spans="1:43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39"/>
      <c r="AL52" s="24"/>
      <c r="AM52" s="9"/>
      <c r="AN52" s="9"/>
      <c r="AO52" s="9"/>
      <c r="AP52" s="9"/>
      <c r="AQ52" s="9"/>
    </row>
    <row r="53" spans="1:43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39"/>
      <c r="AL53" s="24"/>
      <c r="AM53" s="9"/>
      <c r="AN53" s="9"/>
      <c r="AO53" s="9"/>
      <c r="AP53" s="9"/>
      <c r="AQ53" s="9"/>
    </row>
    <row r="54" spans="1:43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39"/>
      <c r="AL54" s="24"/>
      <c r="AM54" s="9"/>
      <c r="AN54" s="9"/>
      <c r="AO54" s="9"/>
      <c r="AP54" s="9"/>
      <c r="AQ54" s="9"/>
    </row>
    <row r="55" spans="1:43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39"/>
      <c r="AL55" s="24"/>
      <c r="AM55" s="9"/>
      <c r="AN55" s="9"/>
      <c r="AO55" s="9"/>
      <c r="AP55" s="9"/>
      <c r="AQ55" s="9"/>
    </row>
    <row r="56" spans="1:43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39"/>
      <c r="AL56" s="24"/>
      <c r="AM56" s="9"/>
      <c r="AN56" s="9"/>
      <c r="AO56" s="9"/>
      <c r="AP56" s="9"/>
      <c r="AQ56" s="9"/>
    </row>
    <row r="57" spans="1:43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39"/>
      <c r="AL57" s="24"/>
      <c r="AM57" s="9"/>
      <c r="AN57" s="9"/>
      <c r="AO57" s="9"/>
      <c r="AP57" s="9"/>
      <c r="AQ57" s="9"/>
    </row>
    <row r="58" spans="1:43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39"/>
      <c r="AL58" s="24"/>
      <c r="AM58" s="9"/>
      <c r="AN58" s="9"/>
      <c r="AO58" s="9"/>
      <c r="AP58" s="9"/>
      <c r="AQ58" s="9"/>
    </row>
    <row r="59" spans="1:43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39"/>
      <c r="AL59" s="24"/>
      <c r="AM59" s="9"/>
      <c r="AN59" s="9"/>
      <c r="AO59" s="9"/>
      <c r="AP59" s="9"/>
      <c r="AQ59" s="9"/>
    </row>
    <row r="60" spans="1:43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39"/>
      <c r="AL60" s="24"/>
      <c r="AM60" s="9"/>
      <c r="AN60" s="9"/>
      <c r="AO60" s="9"/>
      <c r="AP60" s="9"/>
      <c r="AQ60" s="9"/>
    </row>
    <row r="61" spans="1:43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39"/>
      <c r="AL61" s="24"/>
      <c r="AM61" s="9"/>
      <c r="AN61" s="9"/>
      <c r="AO61" s="9"/>
      <c r="AP61" s="9"/>
      <c r="AQ61" s="9"/>
    </row>
    <row r="62" spans="1:43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39"/>
      <c r="AL62" s="24"/>
      <c r="AM62" s="9"/>
      <c r="AN62" s="9"/>
      <c r="AO62" s="9"/>
      <c r="AP62" s="9"/>
      <c r="AQ62" s="9"/>
    </row>
    <row r="63" spans="1:43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39"/>
      <c r="AL63" s="24"/>
      <c r="AM63" s="9"/>
      <c r="AN63" s="9"/>
      <c r="AO63" s="9"/>
      <c r="AP63" s="9"/>
      <c r="AQ63" s="9"/>
    </row>
    <row r="64" spans="1:43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39"/>
      <c r="AL64" s="24"/>
      <c r="AM64" s="9"/>
      <c r="AN64" s="9"/>
      <c r="AO64" s="9"/>
      <c r="AP64" s="9"/>
      <c r="AQ64" s="9"/>
    </row>
    <row r="65" spans="1:43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39"/>
      <c r="AL65" s="24"/>
      <c r="AM65" s="9"/>
      <c r="AN65" s="9"/>
      <c r="AO65" s="9"/>
      <c r="AP65" s="9"/>
      <c r="AQ65" s="9"/>
    </row>
    <row r="66" spans="1:43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39"/>
      <c r="AL66" s="24"/>
      <c r="AM66" s="9"/>
      <c r="AN66" s="9"/>
      <c r="AO66" s="9"/>
      <c r="AP66" s="9"/>
      <c r="AQ66" s="9"/>
    </row>
    <row r="67" spans="1:43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39"/>
      <c r="AL67" s="24"/>
      <c r="AM67" s="9"/>
      <c r="AN67" s="9"/>
      <c r="AO67" s="9"/>
      <c r="AP67" s="9"/>
      <c r="AQ67" s="9"/>
    </row>
    <row r="68" spans="1:43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39"/>
      <c r="AL68" s="24"/>
      <c r="AM68" s="9"/>
      <c r="AN68" s="9"/>
      <c r="AO68" s="9"/>
      <c r="AP68" s="9"/>
      <c r="AQ68" s="9"/>
    </row>
    <row r="69" spans="1:43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39"/>
      <c r="AL69" s="24"/>
      <c r="AM69" s="9"/>
      <c r="AN69" s="9"/>
      <c r="AO69" s="9"/>
      <c r="AP69" s="9"/>
      <c r="AQ69" s="9"/>
    </row>
    <row r="70" spans="1:43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39"/>
      <c r="AL70" s="24"/>
      <c r="AM70" s="9"/>
      <c r="AN70" s="9"/>
      <c r="AO70" s="9"/>
      <c r="AP70" s="9"/>
      <c r="AQ70" s="9"/>
    </row>
    <row r="71" spans="1:43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39"/>
      <c r="AL71" s="24"/>
      <c r="AM71" s="9"/>
      <c r="AN71" s="9"/>
      <c r="AO71" s="9"/>
      <c r="AP71" s="9"/>
      <c r="AQ71" s="9"/>
    </row>
    <row r="72" spans="1:43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39"/>
      <c r="AL72" s="24"/>
      <c r="AM72" s="9"/>
      <c r="AN72" s="9"/>
      <c r="AO72" s="9"/>
      <c r="AP72" s="9"/>
      <c r="AQ72" s="9"/>
    </row>
    <row r="73" spans="1:43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39"/>
      <c r="AL73" s="24"/>
      <c r="AM73" s="9"/>
      <c r="AN73" s="9"/>
      <c r="AO73" s="9"/>
      <c r="AP73" s="9"/>
      <c r="AQ73" s="9"/>
    </row>
    <row r="74" spans="1:43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39"/>
      <c r="AL74" s="24"/>
      <c r="AM74" s="9"/>
      <c r="AN74" s="9"/>
      <c r="AO74" s="9"/>
      <c r="AP74" s="9"/>
      <c r="AQ74" s="9"/>
    </row>
    <row r="75" spans="1:43" ht="15" customHeight="1" x14ac:dyDescent="0.25">
      <c r="P75" s="9"/>
      <c r="Q75" s="9"/>
      <c r="R75" s="9"/>
      <c r="S75" s="1"/>
      <c r="T75" s="25"/>
    </row>
    <row r="76" spans="1:43" ht="15" customHeight="1" x14ac:dyDescent="0.25">
      <c r="P76" s="9"/>
      <c r="Q76" s="9"/>
      <c r="R76" s="9"/>
      <c r="S76" s="1"/>
      <c r="T76" s="25"/>
    </row>
    <row r="77" spans="1:43" ht="15" customHeight="1" x14ac:dyDescent="0.25">
      <c r="P77" s="9"/>
      <c r="Q77" s="9"/>
      <c r="R77" s="9"/>
      <c r="S77" s="1"/>
      <c r="T77" s="25"/>
    </row>
    <row r="78" spans="1:43" ht="15" customHeight="1" x14ac:dyDescent="0.25">
      <c r="P78" s="9"/>
      <c r="Q78" s="9"/>
      <c r="R78" s="9"/>
      <c r="S78" s="1"/>
      <c r="T78" s="25"/>
    </row>
    <row r="79" spans="1:43" ht="15" customHeight="1" x14ac:dyDescent="0.25">
      <c r="P79" s="9"/>
      <c r="Q79" s="9"/>
      <c r="R79" s="9"/>
      <c r="S79" s="1"/>
      <c r="T79" s="25"/>
    </row>
    <row r="80" spans="1:43" ht="15" customHeight="1" x14ac:dyDescent="0.25">
      <c r="P80" s="9"/>
      <c r="Q80" s="9"/>
      <c r="R80" s="9"/>
      <c r="S80" s="1"/>
      <c r="T80" s="25"/>
    </row>
    <row r="81" spans="16:20" ht="15" customHeight="1" x14ac:dyDescent="0.25">
      <c r="P81" s="9"/>
      <c r="Q81" s="9"/>
      <c r="R81" s="9"/>
    </row>
    <row r="82" spans="16:20" ht="15" customHeight="1" x14ac:dyDescent="0.25">
      <c r="P82" s="9"/>
      <c r="Q82" s="9"/>
      <c r="R82" s="9"/>
    </row>
    <row r="83" spans="16:20" ht="15" customHeight="1" x14ac:dyDescent="0.25">
      <c r="P83" s="9"/>
      <c r="Q83" s="9"/>
      <c r="R83" s="9"/>
      <c r="S83" s="1"/>
      <c r="T83" s="25"/>
    </row>
    <row r="84" spans="16:20" ht="15" customHeight="1" x14ac:dyDescent="0.25">
      <c r="P84" s="9"/>
      <c r="Q84" s="9"/>
      <c r="R84" s="9"/>
      <c r="S84" s="1"/>
      <c r="T84" s="25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9"/>
  <sheetViews>
    <sheetView zoomScale="97" zoomScaleNormal="97" workbookViewId="0"/>
  </sheetViews>
  <sheetFormatPr defaultRowHeight="15" x14ac:dyDescent="0.25"/>
  <cols>
    <col min="1" max="1" width="0.7109375" style="107" customWidth="1"/>
    <col min="2" max="2" width="29.7109375" style="123" customWidth="1"/>
    <col min="3" max="3" width="21.5703125" style="81" customWidth="1"/>
    <col min="4" max="4" width="10.5703125" style="124" customWidth="1"/>
    <col min="5" max="5" width="12.7109375" style="124" customWidth="1"/>
    <col min="6" max="6" width="0.7109375" style="37" customWidth="1"/>
    <col min="7" max="11" width="5.28515625" style="81" customWidth="1"/>
    <col min="12" max="12" width="6.42578125" style="81" customWidth="1"/>
    <col min="13" max="16" width="5.28515625" style="81" customWidth="1"/>
    <col min="17" max="21" width="6.7109375" style="141" customWidth="1"/>
    <col min="22" max="22" width="10.85546875" style="81" customWidth="1"/>
    <col min="23" max="23" width="19.7109375" style="124" customWidth="1"/>
    <col min="24" max="24" width="9.7109375" style="81" customWidth="1"/>
    <col min="25" max="30" width="9.140625" style="125"/>
  </cols>
  <sheetData>
    <row r="1" spans="1:30" ht="18.75" x14ac:dyDescent="0.3">
      <c r="A1" s="9"/>
      <c r="B1" s="89" t="s">
        <v>63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133"/>
      <c r="R1" s="133"/>
      <c r="S1" s="133"/>
      <c r="T1" s="133"/>
      <c r="U1" s="133"/>
      <c r="V1" s="90"/>
      <c r="W1" s="91"/>
      <c r="X1" s="88"/>
      <c r="Y1" s="92"/>
      <c r="Z1" s="92"/>
      <c r="AA1" s="92"/>
      <c r="AB1" s="92"/>
      <c r="AC1" s="92"/>
      <c r="AD1" s="92"/>
    </row>
    <row r="2" spans="1:30" x14ac:dyDescent="0.25">
      <c r="A2" s="9"/>
      <c r="B2" s="129" t="s">
        <v>50</v>
      </c>
      <c r="C2" s="130" t="s">
        <v>51</v>
      </c>
      <c r="D2" s="131"/>
      <c r="E2" s="130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4"/>
      <c r="R2" s="134"/>
      <c r="S2" s="134"/>
      <c r="T2" s="134"/>
      <c r="U2" s="134"/>
      <c r="V2" s="12"/>
      <c r="W2" s="93"/>
      <c r="X2" s="43"/>
      <c r="Y2" s="92"/>
      <c r="Z2" s="92"/>
      <c r="AA2" s="92"/>
      <c r="AB2" s="92"/>
      <c r="AC2" s="92"/>
      <c r="AD2" s="92"/>
    </row>
    <row r="3" spans="1:30" x14ac:dyDescent="0.25">
      <c r="A3" s="9"/>
      <c r="B3" s="94" t="s">
        <v>78</v>
      </c>
      <c r="C3" s="23" t="s">
        <v>64</v>
      </c>
      <c r="D3" s="95" t="s">
        <v>65</v>
      </c>
      <c r="E3" s="96" t="s">
        <v>1</v>
      </c>
      <c r="F3" s="25"/>
      <c r="G3" s="97" t="s">
        <v>66</v>
      </c>
      <c r="H3" s="98" t="s">
        <v>67</v>
      </c>
      <c r="I3" s="98" t="s">
        <v>31</v>
      </c>
      <c r="J3" s="18" t="s">
        <v>68</v>
      </c>
      <c r="K3" s="99" t="s">
        <v>69</v>
      </c>
      <c r="L3" s="99" t="s">
        <v>70</v>
      </c>
      <c r="M3" s="97" t="s">
        <v>71</v>
      </c>
      <c r="N3" s="97" t="s">
        <v>30</v>
      </c>
      <c r="O3" s="98" t="s">
        <v>72</v>
      </c>
      <c r="P3" s="97" t="s">
        <v>67</v>
      </c>
      <c r="Q3" s="135" t="s">
        <v>3</v>
      </c>
      <c r="R3" s="135">
        <v>1</v>
      </c>
      <c r="S3" s="135">
        <v>2</v>
      </c>
      <c r="T3" s="135">
        <v>3</v>
      </c>
      <c r="U3" s="135" t="s">
        <v>73</v>
      </c>
      <c r="V3" s="18" t="s">
        <v>21</v>
      </c>
      <c r="W3" s="17" t="s">
        <v>74</v>
      </c>
      <c r="X3" s="17" t="s">
        <v>75</v>
      </c>
      <c r="Y3" s="92"/>
      <c r="Z3" s="92"/>
      <c r="AA3" s="92"/>
      <c r="AB3" s="92"/>
      <c r="AC3" s="92"/>
      <c r="AD3" s="92"/>
    </row>
    <row r="4" spans="1:30" x14ac:dyDescent="0.25">
      <c r="A4" s="9"/>
      <c r="B4" s="100" t="s">
        <v>80</v>
      </c>
      <c r="C4" s="108" t="s">
        <v>81</v>
      </c>
      <c r="D4" s="100" t="s">
        <v>76</v>
      </c>
      <c r="E4" s="126" t="s">
        <v>43</v>
      </c>
      <c r="F4" s="152"/>
      <c r="G4" s="101"/>
      <c r="H4" s="101"/>
      <c r="I4" s="101">
        <v>1</v>
      </c>
      <c r="J4" s="101" t="s">
        <v>77</v>
      </c>
      <c r="K4" s="101">
        <v>5</v>
      </c>
      <c r="L4" s="101"/>
      <c r="M4" s="101">
        <v>1</v>
      </c>
      <c r="N4" s="101"/>
      <c r="O4" s="101"/>
      <c r="P4" s="101"/>
      <c r="Q4" s="128" t="s">
        <v>107</v>
      </c>
      <c r="R4" s="128" t="s">
        <v>108</v>
      </c>
      <c r="S4" s="128" t="s">
        <v>99</v>
      </c>
      <c r="T4" s="128" t="s">
        <v>98</v>
      </c>
      <c r="U4" s="128"/>
      <c r="V4" s="127">
        <v>0.375</v>
      </c>
      <c r="W4" s="108" t="s">
        <v>82</v>
      </c>
      <c r="X4" s="128" t="s">
        <v>83</v>
      </c>
      <c r="Y4" s="92"/>
      <c r="Z4" s="92"/>
      <c r="AA4" s="92"/>
      <c r="AB4" s="92"/>
      <c r="AC4" s="92"/>
      <c r="AD4" s="92"/>
    </row>
    <row r="5" spans="1:30" x14ac:dyDescent="0.25">
      <c r="A5" s="9"/>
      <c r="B5" s="100" t="s">
        <v>84</v>
      </c>
      <c r="C5" s="108" t="s">
        <v>85</v>
      </c>
      <c r="D5" s="100" t="s">
        <v>76</v>
      </c>
      <c r="E5" s="126" t="s">
        <v>43</v>
      </c>
      <c r="F5" s="152"/>
      <c r="G5" s="101">
        <v>1</v>
      </c>
      <c r="H5" s="101"/>
      <c r="I5" s="101"/>
      <c r="J5" s="101" t="s">
        <v>77</v>
      </c>
      <c r="K5" s="101">
        <v>6</v>
      </c>
      <c r="L5" s="101"/>
      <c r="M5" s="101">
        <v>1</v>
      </c>
      <c r="N5" s="101"/>
      <c r="O5" s="101"/>
      <c r="P5" s="101"/>
      <c r="Q5" s="128" t="s">
        <v>100</v>
      </c>
      <c r="R5" s="128" t="s">
        <v>109</v>
      </c>
      <c r="S5" s="128" t="s">
        <v>109</v>
      </c>
      <c r="T5" s="128" t="s">
        <v>99</v>
      </c>
      <c r="U5" s="128"/>
      <c r="V5" s="127">
        <v>0</v>
      </c>
      <c r="W5" s="108" t="s">
        <v>86</v>
      </c>
      <c r="X5" s="128" t="s">
        <v>87</v>
      </c>
      <c r="Y5" s="92"/>
      <c r="Z5" s="92"/>
      <c r="AA5" s="92"/>
      <c r="AB5" s="92"/>
      <c r="AC5" s="92"/>
      <c r="AD5" s="92"/>
    </row>
    <row r="6" spans="1:30" x14ac:dyDescent="0.25">
      <c r="A6" s="24"/>
      <c r="B6" s="23" t="s">
        <v>9</v>
      </c>
      <c r="C6" s="18"/>
      <c r="D6" s="17"/>
      <c r="E6" s="109"/>
      <c r="F6" s="143"/>
      <c r="G6" s="19">
        <f>SUM(G2:G5)</f>
        <v>1</v>
      </c>
      <c r="H6" s="19"/>
      <c r="I6" s="19">
        <f>SUM(I2:I5)</f>
        <v>1</v>
      </c>
      <c r="J6" s="18"/>
      <c r="K6" s="18"/>
      <c r="L6" s="18"/>
      <c r="M6" s="19">
        <f t="shared" ref="M6" si="0">SUM(M2:M5)</f>
        <v>2</v>
      </c>
      <c r="N6" s="19"/>
      <c r="O6" s="19"/>
      <c r="P6" s="19"/>
      <c r="Q6" s="111" t="s">
        <v>110</v>
      </c>
      <c r="R6" s="111" t="s">
        <v>111</v>
      </c>
      <c r="S6" s="111" t="s">
        <v>97</v>
      </c>
      <c r="T6" s="111" t="s">
        <v>112</v>
      </c>
      <c r="U6" s="111"/>
      <c r="V6" s="31">
        <v>0.5</v>
      </c>
      <c r="W6" s="110"/>
      <c r="X6" s="111"/>
      <c r="Y6" s="92"/>
      <c r="Z6" s="92"/>
      <c r="AA6" s="92"/>
      <c r="AB6" s="92"/>
      <c r="AC6" s="92"/>
      <c r="AD6" s="92"/>
    </row>
    <row r="7" spans="1:30" x14ac:dyDescent="0.25">
      <c r="A7" s="24"/>
      <c r="B7" s="112" t="s">
        <v>79</v>
      </c>
      <c r="C7" s="113" t="s">
        <v>88</v>
      </c>
      <c r="D7" s="114"/>
      <c r="E7" s="115"/>
      <c r="F7" s="116"/>
      <c r="G7" s="117"/>
      <c r="H7" s="115"/>
      <c r="I7" s="118"/>
      <c r="J7" s="115"/>
      <c r="K7" s="115"/>
      <c r="L7" s="115"/>
      <c r="M7" s="115"/>
      <c r="N7" s="115"/>
      <c r="O7" s="115"/>
      <c r="P7" s="115"/>
      <c r="Q7" s="136"/>
      <c r="R7" s="137"/>
      <c r="S7" s="136"/>
      <c r="T7" s="136"/>
      <c r="U7" s="136"/>
      <c r="V7" s="115"/>
      <c r="W7" s="113"/>
      <c r="X7" s="119"/>
      <c r="Y7" s="92"/>
      <c r="Z7" s="92"/>
      <c r="AA7" s="92"/>
      <c r="AB7" s="92"/>
      <c r="AC7" s="92"/>
      <c r="AD7" s="92"/>
    </row>
    <row r="8" spans="1:30" x14ac:dyDescent="0.25">
      <c r="A8" s="24"/>
      <c r="B8" s="120"/>
      <c r="C8" s="105"/>
      <c r="D8" s="103"/>
      <c r="E8" s="104"/>
      <c r="F8" s="104"/>
      <c r="G8" s="105"/>
      <c r="H8" s="102"/>
      <c r="I8" s="102"/>
      <c r="J8" s="102"/>
      <c r="K8" s="102"/>
      <c r="L8" s="102"/>
      <c r="M8" s="105"/>
      <c r="N8" s="102"/>
      <c r="O8" s="102"/>
      <c r="P8" s="102"/>
      <c r="Q8" s="138"/>
      <c r="R8" s="139"/>
      <c r="S8" s="138"/>
      <c r="T8" s="138"/>
      <c r="U8" s="138"/>
      <c r="V8" s="102"/>
      <c r="W8" s="105"/>
      <c r="X8" s="106"/>
      <c r="Y8" s="92"/>
      <c r="Z8" s="92"/>
      <c r="AA8" s="92"/>
      <c r="AB8" s="92"/>
      <c r="AC8" s="92"/>
      <c r="AD8" s="92"/>
    </row>
    <row r="9" spans="1:30" x14ac:dyDescent="0.25">
      <c r="A9" s="9"/>
      <c r="B9" s="94" t="s">
        <v>89</v>
      </c>
      <c r="C9" s="23" t="s">
        <v>90</v>
      </c>
      <c r="D9" s="95" t="s">
        <v>65</v>
      </c>
      <c r="E9" s="96" t="s">
        <v>1</v>
      </c>
      <c r="F9" s="25"/>
      <c r="G9" s="97" t="s">
        <v>66</v>
      </c>
      <c r="H9" s="98" t="s">
        <v>67</v>
      </c>
      <c r="I9" s="98" t="s">
        <v>31</v>
      </c>
      <c r="J9" s="18" t="s">
        <v>68</v>
      </c>
      <c r="K9" s="99" t="s">
        <v>69</v>
      </c>
      <c r="L9" s="99" t="s">
        <v>70</v>
      </c>
      <c r="M9" s="97" t="s">
        <v>71</v>
      </c>
      <c r="N9" s="97" t="s">
        <v>30</v>
      </c>
      <c r="O9" s="98" t="s">
        <v>72</v>
      </c>
      <c r="P9" s="97" t="s">
        <v>67</v>
      </c>
      <c r="Q9" s="135" t="s">
        <v>3</v>
      </c>
      <c r="R9" s="135">
        <v>1</v>
      </c>
      <c r="S9" s="135">
        <v>2</v>
      </c>
      <c r="T9" s="135">
        <v>3</v>
      </c>
      <c r="U9" s="135" t="s">
        <v>73</v>
      </c>
      <c r="V9" s="18" t="s">
        <v>21</v>
      </c>
      <c r="W9" s="17" t="s">
        <v>74</v>
      </c>
      <c r="X9" s="17" t="s">
        <v>75</v>
      </c>
      <c r="Y9" s="92"/>
      <c r="Z9" s="92"/>
      <c r="AA9" s="92"/>
      <c r="AB9" s="92"/>
      <c r="AC9" s="92"/>
      <c r="AD9" s="92"/>
    </row>
    <row r="10" spans="1:30" x14ac:dyDescent="0.25">
      <c r="A10" s="9"/>
      <c r="B10" s="100" t="s">
        <v>91</v>
      </c>
      <c r="C10" s="108" t="s">
        <v>101</v>
      </c>
      <c r="D10" s="100" t="s">
        <v>76</v>
      </c>
      <c r="E10" s="126" t="s">
        <v>43</v>
      </c>
      <c r="F10" s="142"/>
      <c r="G10" s="101">
        <v>1</v>
      </c>
      <c r="H10" s="101"/>
      <c r="I10" s="101"/>
      <c r="J10" s="101" t="s">
        <v>77</v>
      </c>
      <c r="K10" s="101">
        <v>2</v>
      </c>
      <c r="L10" s="101"/>
      <c r="M10" s="101">
        <v>1</v>
      </c>
      <c r="N10" s="101"/>
      <c r="O10" s="101"/>
      <c r="P10" s="101">
        <v>2</v>
      </c>
      <c r="Q10" s="128" t="s">
        <v>102</v>
      </c>
      <c r="R10" s="128" t="s">
        <v>103</v>
      </c>
      <c r="S10" s="128" t="s">
        <v>103</v>
      </c>
      <c r="T10" s="128"/>
      <c r="U10" s="128" t="s">
        <v>104</v>
      </c>
      <c r="V10" s="127">
        <v>0.4</v>
      </c>
      <c r="W10" s="132" t="s">
        <v>92</v>
      </c>
      <c r="X10" s="128" t="s">
        <v>93</v>
      </c>
      <c r="Y10" s="92"/>
      <c r="Z10" s="92"/>
      <c r="AA10" s="92"/>
      <c r="AB10" s="92"/>
      <c r="AC10" s="92"/>
      <c r="AD10" s="92"/>
    </row>
    <row r="11" spans="1:30" x14ac:dyDescent="0.25">
      <c r="A11" s="9"/>
      <c r="B11" s="100" t="s">
        <v>94</v>
      </c>
      <c r="C11" s="108" t="s">
        <v>105</v>
      </c>
      <c r="D11" s="100" t="s">
        <v>76</v>
      </c>
      <c r="E11" s="126" t="s">
        <v>43</v>
      </c>
      <c r="F11" s="142"/>
      <c r="G11" s="101">
        <v>1</v>
      </c>
      <c r="H11" s="101"/>
      <c r="I11" s="101"/>
      <c r="J11" s="101" t="s">
        <v>77</v>
      </c>
      <c r="K11" s="101">
        <v>9</v>
      </c>
      <c r="L11" s="101"/>
      <c r="M11" s="101">
        <v>1</v>
      </c>
      <c r="N11" s="101"/>
      <c r="O11" s="101"/>
      <c r="P11" s="101">
        <v>1</v>
      </c>
      <c r="Q11" s="128" t="s">
        <v>106</v>
      </c>
      <c r="R11" s="128" t="s">
        <v>106</v>
      </c>
      <c r="S11" s="128"/>
      <c r="T11" s="128"/>
      <c r="U11" s="128"/>
      <c r="V11" s="127">
        <v>1</v>
      </c>
      <c r="W11" s="132" t="s">
        <v>95</v>
      </c>
      <c r="X11" s="128" t="s">
        <v>96</v>
      </c>
      <c r="Y11" s="92"/>
      <c r="Z11" s="92"/>
      <c r="AA11" s="92"/>
      <c r="AB11" s="92"/>
      <c r="AC11" s="92"/>
      <c r="AD11" s="92"/>
    </row>
    <row r="12" spans="1:30" x14ac:dyDescent="0.25">
      <c r="A12" s="24"/>
      <c r="B12" s="23" t="s">
        <v>9</v>
      </c>
      <c r="C12" s="18"/>
      <c r="D12" s="17"/>
      <c r="E12" s="109"/>
      <c r="F12" s="143"/>
      <c r="G12" s="19">
        <f>SUM(G8:G11)</f>
        <v>2</v>
      </c>
      <c r="H12" s="19"/>
      <c r="I12" s="19"/>
      <c r="J12" s="18"/>
      <c r="K12" s="18"/>
      <c r="L12" s="18"/>
      <c r="M12" s="19">
        <f t="shared" ref="M12" si="1">SUM(M8:M11)</f>
        <v>2</v>
      </c>
      <c r="N12" s="19"/>
      <c r="O12" s="19"/>
      <c r="P12" s="19"/>
      <c r="Q12" s="111" t="s">
        <v>110</v>
      </c>
      <c r="R12" s="111" t="s">
        <v>113</v>
      </c>
      <c r="S12" s="111" t="s">
        <v>103</v>
      </c>
      <c r="T12" s="111"/>
      <c r="U12" s="111" t="s">
        <v>104</v>
      </c>
      <c r="V12" s="31">
        <v>0.5</v>
      </c>
      <c r="W12" s="110"/>
      <c r="X12" s="111"/>
      <c r="Y12" s="92"/>
      <c r="Z12" s="92"/>
      <c r="AA12" s="92"/>
      <c r="AB12" s="92"/>
      <c r="AC12" s="92"/>
      <c r="AD12" s="92"/>
    </row>
    <row r="13" spans="1:30" x14ac:dyDescent="0.25">
      <c r="A13" s="24"/>
      <c r="B13" s="144"/>
      <c r="C13" s="145"/>
      <c r="D13" s="146"/>
      <c r="E13" s="147"/>
      <c r="F13" s="148"/>
      <c r="G13" s="145"/>
      <c r="H13" s="145"/>
      <c r="I13" s="145"/>
      <c r="J13" s="149"/>
      <c r="K13" s="149"/>
      <c r="L13" s="149"/>
      <c r="M13" s="145"/>
      <c r="N13" s="145"/>
      <c r="O13" s="145"/>
      <c r="P13" s="145"/>
      <c r="Q13" s="150"/>
      <c r="R13" s="150"/>
      <c r="S13" s="150"/>
      <c r="T13" s="150"/>
      <c r="U13" s="150"/>
      <c r="V13" s="145"/>
      <c r="W13" s="146"/>
      <c r="X13" s="151"/>
      <c r="Y13" s="92"/>
      <c r="Z13" s="92"/>
      <c r="AA13" s="92"/>
      <c r="AB13" s="92"/>
      <c r="AC13" s="92"/>
      <c r="AD13" s="92"/>
    </row>
    <row r="14" spans="1:30" x14ac:dyDescent="0.25">
      <c r="A14" s="24"/>
      <c r="B14" s="121"/>
      <c r="C14" s="1"/>
      <c r="D14" s="121"/>
      <c r="E14" s="122"/>
      <c r="G14" s="1"/>
      <c r="H14" s="38"/>
      <c r="I14" s="1"/>
      <c r="J14" s="25"/>
      <c r="K14" s="25"/>
      <c r="L14" s="25"/>
      <c r="M14" s="1"/>
      <c r="N14" s="1"/>
      <c r="O14" s="1"/>
      <c r="P14" s="1"/>
      <c r="Q14" s="140"/>
      <c r="R14" s="140"/>
      <c r="S14" s="140"/>
      <c r="T14" s="140"/>
      <c r="U14" s="140"/>
      <c r="V14" s="1"/>
      <c r="W14" s="121"/>
      <c r="X14" s="1"/>
      <c r="Y14" s="92"/>
      <c r="Z14" s="92"/>
      <c r="AA14" s="92"/>
      <c r="AB14" s="92"/>
      <c r="AC14" s="92"/>
      <c r="AD14" s="92"/>
    </row>
    <row r="15" spans="1:30" x14ac:dyDescent="0.25">
      <c r="A15" s="24"/>
      <c r="B15" s="121"/>
      <c r="C15" s="1"/>
      <c r="D15" s="121"/>
      <c r="E15" s="122"/>
      <c r="G15" s="1"/>
      <c r="H15" s="38"/>
      <c r="I15" s="1"/>
      <c r="J15" s="25"/>
      <c r="K15" s="25"/>
      <c r="L15" s="25"/>
      <c r="M15" s="1"/>
      <c r="N15" s="1"/>
      <c r="O15" s="1"/>
      <c r="P15" s="1"/>
      <c r="Q15" s="140"/>
      <c r="R15" s="140"/>
      <c r="S15" s="140"/>
      <c r="T15" s="140"/>
      <c r="U15" s="140"/>
      <c r="V15" s="1"/>
      <c r="W15" s="121"/>
      <c r="X15" s="1"/>
      <c r="Y15" s="92"/>
      <c r="Z15" s="92"/>
      <c r="AA15" s="92"/>
      <c r="AB15" s="92"/>
      <c r="AC15" s="92"/>
      <c r="AD15" s="92"/>
    </row>
    <row r="16" spans="1:30" x14ac:dyDescent="0.25">
      <c r="A16" s="24"/>
      <c r="B16" s="121"/>
      <c r="C16" s="1"/>
      <c r="D16" s="121"/>
      <c r="E16" s="122"/>
      <c r="G16" s="1"/>
      <c r="H16" s="38"/>
      <c r="I16" s="1"/>
      <c r="J16" s="25"/>
      <c r="K16" s="25"/>
      <c r="L16" s="25"/>
      <c r="M16" s="1"/>
      <c r="N16" s="1"/>
      <c r="O16" s="1"/>
      <c r="P16" s="1"/>
      <c r="Q16" s="140"/>
      <c r="R16" s="140"/>
      <c r="S16" s="140"/>
      <c r="T16" s="140"/>
      <c r="U16" s="140"/>
      <c r="V16" s="1"/>
      <c r="W16" s="121"/>
      <c r="X16" s="1"/>
      <c r="Y16" s="92"/>
      <c r="Z16" s="92"/>
      <c r="AA16" s="92"/>
      <c r="AB16" s="92"/>
      <c r="AC16" s="92"/>
      <c r="AD16" s="92"/>
    </row>
    <row r="17" spans="1:30" x14ac:dyDescent="0.25">
      <c r="A17" s="24"/>
      <c r="B17" s="121"/>
      <c r="C17" s="1"/>
      <c r="D17" s="121"/>
      <c r="E17" s="122"/>
      <c r="G17" s="1"/>
      <c r="H17" s="38"/>
      <c r="I17" s="1"/>
      <c r="J17" s="25"/>
      <c r="K17" s="25"/>
      <c r="L17" s="25"/>
      <c r="M17" s="1"/>
      <c r="N17" s="1"/>
      <c r="O17" s="1"/>
      <c r="P17" s="1"/>
      <c r="Q17" s="140"/>
      <c r="R17" s="140"/>
      <c r="S17" s="140"/>
      <c r="T17" s="140"/>
      <c r="U17" s="140"/>
      <c r="V17" s="1"/>
      <c r="W17" s="121"/>
      <c r="X17" s="1"/>
      <c r="Y17" s="92"/>
      <c r="Z17" s="92"/>
      <c r="AA17" s="92"/>
      <c r="AB17" s="92"/>
      <c r="AC17" s="92"/>
      <c r="AD17" s="92"/>
    </row>
    <row r="18" spans="1:30" x14ac:dyDescent="0.25">
      <c r="A18" s="24"/>
      <c r="B18" s="121"/>
      <c r="C18" s="1"/>
      <c r="D18" s="121"/>
      <c r="E18" s="122"/>
      <c r="G18" s="1"/>
      <c r="H18" s="38"/>
      <c r="I18" s="1"/>
      <c r="J18" s="25"/>
      <c r="K18" s="25"/>
      <c r="L18" s="25"/>
      <c r="M18" s="1"/>
      <c r="N18" s="1"/>
      <c r="O18" s="1"/>
      <c r="P18" s="1"/>
      <c r="Q18" s="140"/>
      <c r="R18" s="140"/>
      <c r="S18" s="140"/>
      <c r="T18" s="140"/>
      <c r="U18" s="140"/>
      <c r="V18" s="1"/>
      <c r="W18" s="121"/>
      <c r="X18" s="1"/>
      <c r="Y18" s="92"/>
      <c r="Z18" s="92"/>
      <c r="AA18" s="92"/>
      <c r="AB18" s="92"/>
      <c r="AC18" s="92"/>
      <c r="AD18" s="92"/>
    </row>
    <row r="19" spans="1:30" x14ac:dyDescent="0.25">
      <c r="A19" s="24"/>
      <c r="B19" s="121"/>
      <c r="C19" s="1"/>
      <c r="D19" s="121"/>
      <c r="E19" s="122"/>
      <c r="G19" s="1"/>
      <c r="H19" s="38"/>
      <c r="I19" s="1"/>
      <c r="J19" s="25"/>
      <c r="K19" s="25"/>
      <c r="L19" s="25"/>
      <c r="M19" s="1"/>
      <c r="N19" s="1"/>
      <c r="O19" s="1"/>
      <c r="P19" s="1"/>
      <c r="Q19" s="140"/>
      <c r="R19" s="140"/>
      <c r="S19" s="140"/>
      <c r="T19" s="140"/>
      <c r="U19" s="140"/>
      <c r="V19" s="1"/>
      <c r="W19" s="121"/>
      <c r="X19" s="1"/>
      <c r="Y19" s="92"/>
      <c r="Z19" s="92"/>
      <c r="AA19" s="92"/>
      <c r="AB19" s="92"/>
      <c r="AC19" s="92"/>
      <c r="AD19" s="92"/>
    </row>
    <row r="20" spans="1:30" x14ac:dyDescent="0.25">
      <c r="A20" s="24"/>
      <c r="B20" s="121"/>
      <c r="C20" s="1"/>
      <c r="D20" s="121"/>
      <c r="E20" s="122"/>
      <c r="G20" s="1"/>
      <c r="H20" s="38"/>
      <c r="I20" s="1"/>
      <c r="J20" s="25"/>
      <c r="K20" s="25"/>
      <c r="L20" s="25"/>
      <c r="M20" s="1"/>
      <c r="N20" s="1"/>
      <c r="O20" s="1"/>
      <c r="P20" s="1"/>
      <c r="Q20" s="140"/>
      <c r="R20" s="140"/>
      <c r="S20" s="140"/>
      <c r="T20" s="140"/>
      <c r="U20" s="140"/>
      <c r="V20" s="1"/>
      <c r="W20" s="121"/>
      <c r="X20" s="1"/>
      <c r="Y20" s="92"/>
      <c r="Z20" s="92"/>
      <c r="AA20" s="92"/>
      <c r="AB20" s="92"/>
      <c r="AC20" s="92"/>
      <c r="AD20" s="92"/>
    </row>
    <row r="21" spans="1:30" x14ac:dyDescent="0.25">
      <c r="A21" s="24"/>
      <c r="B21" s="121"/>
      <c r="C21" s="1"/>
      <c r="D21" s="121"/>
      <c r="E21" s="122"/>
      <c r="G21" s="1"/>
      <c r="H21" s="38"/>
      <c r="I21" s="1"/>
      <c r="J21" s="25"/>
      <c r="K21" s="25"/>
      <c r="L21" s="25"/>
      <c r="M21" s="1"/>
      <c r="N21" s="1"/>
      <c r="O21" s="1"/>
      <c r="P21" s="1"/>
      <c r="Q21" s="140"/>
      <c r="R21" s="140"/>
      <c r="S21" s="140"/>
      <c r="T21" s="140"/>
      <c r="U21" s="140"/>
      <c r="V21" s="1"/>
      <c r="W21" s="121"/>
      <c r="X21" s="1"/>
      <c r="Y21" s="92"/>
      <c r="Z21" s="92"/>
      <c r="AA21" s="92"/>
      <c r="AB21" s="92"/>
      <c r="AC21" s="92"/>
      <c r="AD21" s="92"/>
    </row>
    <row r="22" spans="1:30" x14ac:dyDescent="0.25">
      <c r="A22" s="24"/>
      <c r="B22" s="121"/>
      <c r="C22" s="1"/>
      <c r="D22" s="121"/>
      <c r="E22" s="122"/>
      <c r="G22" s="1"/>
      <c r="H22" s="38"/>
      <c r="I22" s="1"/>
      <c r="J22" s="25"/>
      <c r="K22" s="25"/>
      <c r="L22" s="25"/>
      <c r="M22" s="1"/>
      <c r="N22" s="1"/>
      <c r="O22" s="1"/>
      <c r="P22" s="1"/>
      <c r="Q22" s="140"/>
      <c r="R22" s="140"/>
      <c r="S22" s="140"/>
      <c r="T22" s="140"/>
      <c r="U22" s="140"/>
      <c r="V22" s="1"/>
      <c r="W22" s="121"/>
      <c r="X22" s="1"/>
      <c r="Y22" s="92"/>
      <c r="Z22" s="92"/>
      <c r="AA22" s="92"/>
      <c r="AB22" s="92"/>
      <c r="AC22" s="92"/>
      <c r="AD22" s="92"/>
    </row>
    <row r="23" spans="1:30" x14ac:dyDescent="0.25">
      <c r="A23" s="24"/>
      <c r="B23" s="121"/>
      <c r="C23" s="1"/>
      <c r="D23" s="121"/>
      <c r="E23" s="122"/>
      <c r="G23" s="1"/>
      <c r="H23" s="38"/>
      <c r="I23" s="1"/>
      <c r="J23" s="25"/>
      <c r="K23" s="25"/>
      <c r="L23" s="25"/>
      <c r="M23" s="1"/>
      <c r="N23" s="1"/>
      <c r="O23" s="1"/>
      <c r="P23" s="1"/>
      <c r="Q23" s="140"/>
      <c r="R23" s="140"/>
      <c r="S23" s="140"/>
      <c r="T23" s="140"/>
      <c r="U23" s="140"/>
      <c r="V23" s="1"/>
      <c r="W23" s="121"/>
      <c r="X23" s="1"/>
      <c r="Y23" s="92"/>
      <c r="Z23" s="92"/>
      <c r="AA23" s="92"/>
      <c r="AB23" s="92"/>
      <c r="AC23" s="92"/>
      <c r="AD23" s="92"/>
    </row>
    <row r="24" spans="1:30" x14ac:dyDescent="0.25">
      <c r="A24" s="24"/>
      <c r="B24" s="121"/>
      <c r="C24" s="1"/>
      <c r="D24" s="121"/>
      <c r="E24" s="122"/>
      <c r="G24" s="1"/>
      <c r="H24" s="38"/>
      <c r="I24" s="1"/>
      <c r="J24" s="25"/>
      <c r="K24" s="25"/>
      <c r="L24" s="25"/>
      <c r="M24" s="1"/>
      <c r="N24" s="1"/>
      <c r="O24" s="1"/>
      <c r="P24" s="1"/>
      <c r="Q24" s="140"/>
      <c r="R24" s="140"/>
      <c r="S24" s="140"/>
      <c r="T24" s="140"/>
      <c r="U24" s="140"/>
      <c r="V24" s="1"/>
      <c r="W24" s="121"/>
      <c r="X24" s="1"/>
      <c r="Y24" s="92"/>
      <c r="Z24" s="92"/>
      <c r="AA24" s="92"/>
      <c r="AB24" s="92"/>
      <c r="AC24" s="92"/>
      <c r="AD24" s="92"/>
    </row>
    <row r="25" spans="1:30" x14ac:dyDescent="0.25">
      <c r="A25" s="24"/>
      <c r="B25" s="121"/>
      <c r="C25" s="1"/>
      <c r="D25" s="121"/>
      <c r="E25" s="122"/>
      <c r="G25" s="1"/>
      <c r="H25" s="38"/>
      <c r="I25" s="1"/>
      <c r="J25" s="25"/>
      <c r="K25" s="25"/>
      <c r="L25" s="25"/>
      <c r="M25" s="1"/>
      <c r="N25" s="1"/>
      <c r="O25" s="1"/>
      <c r="P25" s="1"/>
      <c r="Q25" s="140"/>
      <c r="R25" s="140"/>
      <c r="S25" s="140"/>
      <c r="T25" s="140"/>
      <c r="U25" s="140"/>
      <c r="V25" s="1"/>
      <c r="W25" s="121"/>
      <c r="X25" s="1"/>
      <c r="Y25" s="92"/>
      <c r="Z25" s="92"/>
      <c r="AA25" s="92"/>
      <c r="AB25" s="92"/>
      <c r="AC25" s="92"/>
      <c r="AD25" s="92"/>
    </row>
    <row r="26" spans="1:30" x14ac:dyDescent="0.25">
      <c r="A26" s="24"/>
      <c r="B26" s="121"/>
      <c r="C26" s="1"/>
      <c r="D26" s="121"/>
      <c r="E26" s="122"/>
      <c r="G26" s="1"/>
      <c r="H26" s="38"/>
      <c r="I26" s="1"/>
      <c r="J26" s="25"/>
      <c r="K26" s="25"/>
      <c r="L26" s="25"/>
      <c r="M26" s="1"/>
      <c r="N26" s="1"/>
      <c r="O26" s="1"/>
      <c r="P26" s="1"/>
      <c r="Q26" s="140"/>
      <c r="R26" s="140"/>
      <c r="S26" s="140"/>
      <c r="T26" s="140"/>
      <c r="U26" s="140"/>
      <c r="V26" s="1"/>
      <c r="W26" s="121"/>
      <c r="X26" s="1"/>
      <c r="Y26" s="92"/>
      <c r="Z26" s="92"/>
      <c r="AA26" s="92"/>
      <c r="AB26" s="92"/>
      <c r="AC26" s="92"/>
      <c r="AD26" s="92"/>
    </row>
    <row r="27" spans="1:30" x14ac:dyDescent="0.25">
      <c r="A27" s="24"/>
      <c r="B27" s="121"/>
      <c r="C27" s="1"/>
      <c r="D27" s="121"/>
      <c r="E27" s="122"/>
      <c r="G27" s="1"/>
      <c r="H27" s="38"/>
      <c r="I27" s="1"/>
      <c r="J27" s="25"/>
      <c r="K27" s="25"/>
      <c r="L27" s="25"/>
      <c r="M27" s="1"/>
      <c r="N27" s="1"/>
      <c r="O27" s="1"/>
      <c r="P27" s="1"/>
      <c r="Q27" s="140"/>
      <c r="R27" s="140"/>
      <c r="S27" s="140"/>
      <c r="T27" s="140"/>
      <c r="U27" s="140"/>
      <c r="V27" s="1"/>
      <c r="W27" s="121"/>
      <c r="X27" s="1"/>
      <c r="Y27" s="92"/>
      <c r="Z27" s="92"/>
      <c r="AA27" s="92"/>
      <c r="AB27" s="92"/>
      <c r="AC27" s="92"/>
      <c r="AD27" s="92"/>
    </row>
    <row r="28" spans="1:30" x14ac:dyDescent="0.25">
      <c r="A28" s="24"/>
      <c r="B28" s="121"/>
      <c r="C28" s="1"/>
      <c r="D28" s="121"/>
      <c r="E28" s="122"/>
      <c r="G28" s="1"/>
      <c r="H28" s="38"/>
      <c r="I28" s="1"/>
      <c r="J28" s="25"/>
      <c r="K28" s="25"/>
      <c r="L28" s="25"/>
      <c r="M28" s="1"/>
      <c r="N28" s="1"/>
      <c r="O28" s="1"/>
      <c r="P28" s="1"/>
      <c r="Q28" s="140"/>
      <c r="R28" s="140"/>
      <c r="S28" s="140"/>
      <c r="T28" s="140"/>
      <c r="U28" s="140"/>
      <c r="V28" s="1"/>
      <c r="W28" s="121"/>
      <c r="X28" s="1"/>
      <c r="Y28" s="92"/>
      <c r="Z28" s="92"/>
      <c r="AA28" s="92"/>
      <c r="AB28" s="92"/>
      <c r="AC28" s="92"/>
      <c r="AD28" s="92"/>
    </row>
    <row r="29" spans="1:30" x14ac:dyDescent="0.25">
      <c r="A29" s="24"/>
      <c r="B29" s="121"/>
      <c r="C29" s="1"/>
      <c r="D29" s="121"/>
      <c r="E29" s="122"/>
      <c r="G29" s="1"/>
      <c r="H29" s="38"/>
      <c r="I29" s="1"/>
      <c r="J29" s="25"/>
      <c r="K29" s="25"/>
      <c r="L29" s="25"/>
      <c r="M29" s="1"/>
      <c r="N29" s="1"/>
      <c r="O29" s="1"/>
      <c r="P29" s="1"/>
      <c r="Q29" s="140"/>
      <c r="R29" s="140"/>
      <c r="S29" s="140"/>
      <c r="T29" s="140"/>
      <c r="U29" s="140"/>
      <c r="V29" s="1"/>
      <c r="W29" s="121"/>
      <c r="X29" s="1"/>
      <c r="Y29" s="92"/>
      <c r="Z29" s="92"/>
      <c r="AA29" s="92"/>
      <c r="AB29" s="92"/>
      <c r="AC29" s="92"/>
      <c r="AD29" s="92"/>
    </row>
    <row r="30" spans="1:30" x14ac:dyDescent="0.25">
      <c r="A30" s="24"/>
      <c r="B30" s="121"/>
      <c r="C30" s="1"/>
      <c r="D30" s="121"/>
      <c r="E30" s="122"/>
      <c r="G30" s="1"/>
      <c r="H30" s="38"/>
      <c r="I30" s="1"/>
      <c r="J30" s="25"/>
      <c r="K30" s="25"/>
      <c r="L30" s="25"/>
      <c r="M30" s="1"/>
      <c r="N30" s="1"/>
      <c r="O30" s="1"/>
      <c r="P30" s="1"/>
      <c r="Q30" s="140"/>
      <c r="R30" s="140"/>
      <c r="S30" s="140"/>
      <c r="T30" s="140"/>
      <c r="U30" s="140"/>
      <c r="V30" s="1"/>
      <c r="W30" s="121"/>
      <c r="X30" s="1"/>
      <c r="Y30" s="92"/>
      <c r="Z30" s="92"/>
      <c r="AA30" s="92"/>
      <c r="AB30" s="92"/>
      <c r="AC30" s="92"/>
      <c r="AD30" s="92"/>
    </row>
    <row r="31" spans="1:30" x14ac:dyDescent="0.25">
      <c r="A31" s="24"/>
      <c r="B31" s="121"/>
      <c r="C31" s="1"/>
      <c r="D31" s="121"/>
      <c r="E31" s="122"/>
      <c r="G31" s="1"/>
      <c r="H31" s="38"/>
      <c r="I31" s="1"/>
      <c r="J31" s="25"/>
      <c r="K31" s="25"/>
      <c r="L31" s="25"/>
      <c r="M31" s="1"/>
      <c r="N31" s="1"/>
      <c r="O31" s="1"/>
      <c r="P31" s="1"/>
      <c r="Q31" s="140"/>
      <c r="R31" s="140"/>
      <c r="S31" s="140"/>
      <c r="T31" s="140"/>
      <c r="U31" s="140"/>
      <c r="V31" s="1"/>
      <c r="W31" s="121"/>
      <c r="X31" s="1"/>
      <c r="Y31" s="92"/>
      <c r="Z31" s="92"/>
      <c r="AA31" s="92"/>
      <c r="AB31" s="92"/>
      <c r="AC31" s="92"/>
      <c r="AD31" s="92"/>
    </row>
    <row r="32" spans="1:30" x14ac:dyDescent="0.25">
      <c r="A32" s="24"/>
      <c r="B32" s="121"/>
      <c r="C32" s="1"/>
      <c r="D32" s="121"/>
      <c r="E32" s="122"/>
      <c r="G32" s="1"/>
      <c r="H32" s="38"/>
      <c r="I32" s="1"/>
      <c r="J32" s="25"/>
      <c r="K32" s="25"/>
      <c r="L32" s="25"/>
      <c r="M32" s="1"/>
      <c r="N32" s="1"/>
      <c r="O32" s="1"/>
      <c r="P32" s="1"/>
      <c r="Q32" s="140"/>
      <c r="R32" s="140"/>
      <c r="S32" s="140"/>
      <c r="T32" s="140"/>
      <c r="U32" s="140"/>
      <c r="V32" s="1"/>
      <c r="W32" s="121"/>
      <c r="X32" s="1"/>
      <c r="Y32" s="92"/>
      <c r="Z32" s="92"/>
      <c r="AA32" s="92"/>
      <c r="AB32" s="92"/>
      <c r="AC32" s="92"/>
      <c r="AD32" s="92"/>
    </row>
    <row r="33" spans="1:30" x14ac:dyDescent="0.25">
      <c r="A33" s="24"/>
      <c r="B33" s="121"/>
      <c r="C33" s="1"/>
      <c r="D33" s="121"/>
      <c r="E33" s="122"/>
      <c r="G33" s="1"/>
      <c r="H33" s="38"/>
      <c r="I33" s="1"/>
      <c r="J33" s="25"/>
      <c r="K33" s="25"/>
      <c r="L33" s="25"/>
      <c r="M33" s="1"/>
      <c r="N33" s="1"/>
      <c r="O33" s="1"/>
      <c r="P33" s="1"/>
      <c r="Q33" s="140"/>
      <c r="R33" s="140"/>
      <c r="S33" s="140"/>
      <c r="T33" s="140"/>
      <c r="U33" s="140"/>
      <c r="V33" s="1"/>
      <c r="W33" s="121"/>
      <c r="X33" s="1"/>
      <c r="Y33" s="92"/>
      <c r="Z33" s="92"/>
      <c r="AA33" s="92"/>
      <c r="AB33" s="92"/>
      <c r="AC33" s="92"/>
      <c r="AD33" s="92"/>
    </row>
    <row r="34" spans="1:30" x14ac:dyDescent="0.25">
      <c r="A34" s="24"/>
      <c r="B34" s="121"/>
      <c r="C34" s="1"/>
      <c r="D34" s="121"/>
      <c r="E34" s="122"/>
      <c r="G34" s="1"/>
      <c r="H34" s="38"/>
      <c r="I34" s="1"/>
      <c r="J34" s="25"/>
      <c r="K34" s="25"/>
      <c r="L34" s="25"/>
      <c r="M34" s="1"/>
      <c r="N34" s="1"/>
      <c r="O34" s="1"/>
      <c r="P34" s="1"/>
      <c r="Q34" s="140"/>
      <c r="R34" s="140"/>
      <c r="S34" s="140"/>
      <c r="T34" s="140"/>
      <c r="U34" s="140"/>
      <c r="V34" s="1"/>
      <c r="W34" s="121"/>
      <c r="X34" s="1"/>
      <c r="Y34" s="92"/>
      <c r="Z34" s="92"/>
      <c r="AA34" s="92"/>
      <c r="AB34" s="92"/>
      <c r="AC34" s="92"/>
      <c r="AD34" s="92"/>
    </row>
    <row r="35" spans="1:30" x14ac:dyDescent="0.25">
      <c r="A35" s="24"/>
      <c r="B35" s="121"/>
      <c r="C35" s="1"/>
      <c r="D35" s="121"/>
      <c r="E35" s="122"/>
      <c r="G35" s="1"/>
      <c r="H35" s="38"/>
      <c r="I35" s="1"/>
      <c r="J35" s="25"/>
      <c r="K35" s="25"/>
      <c r="L35" s="25"/>
      <c r="M35" s="1"/>
      <c r="N35" s="1"/>
      <c r="O35" s="1"/>
      <c r="P35" s="1"/>
      <c r="Q35" s="140"/>
      <c r="R35" s="140"/>
      <c r="S35" s="140"/>
      <c r="T35" s="140"/>
      <c r="U35" s="140"/>
      <c r="V35" s="1"/>
      <c r="W35" s="121"/>
      <c r="X35" s="1"/>
      <c r="Y35" s="92"/>
      <c r="Z35" s="92"/>
      <c r="AA35" s="92"/>
      <c r="AB35" s="92"/>
      <c r="AC35" s="92"/>
      <c r="AD35" s="92"/>
    </row>
    <row r="36" spans="1:30" x14ac:dyDescent="0.25">
      <c r="A36" s="24"/>
      <c r="B36" s="121"/>
      <c r="C36" s="1"/>
      <c r="D36" s="121"/>
      <c r="E36" s="122"/>
      <c r="G36" s="1"/>
      <c r="H36" s="38"/>
      <c r="I36" s="1"/>
      <c r="J36" s="25"/>
      <c r="K36" s="25"/>
      <c r="L36" s="25"/>
      <c r="M36" s="1"/>
      <c r="N36" s="1"/>
      <c r="O36" s="1"/>
      <c r="P36" s="1"/>
      <c r="Q36" s="140"/>
      <c r="R36" s="140"/>
      <c r="S36" s="140"/>
      <c r="T36" s="140"/>
      <c r="U36" s="140"/>
      <c r="V36" s="1"/>
      <c r="W36" s="121"/>
      <c r="X36" s="1"/>
      <c r="Y36" s="92"/>
      <c r="Z36" s="92"/>
      <c r="AA36" s="92"/>
      <c r="AB36" s="92"/>
      <c r="AC36" s="92"/>
      <c r="AD36" s="92"/>
    </row>
    <row r="37" spans="1:30" x14ac:dyDescent="0.25">
      <c r="A37" s="24"/>
      <c r="B37" s="121"/>
      <c r="C37" s="1"/>
      <c r="D37" s="121"/>
      <c r="E37" s="122"/>
      <c r="G37" s="1"/>
      <c r="H37" s="38"/>
      <c r="I37" s="1"/>
      <c r="J37" s="25"/>
      <c r="K37" s="25"/>
      <c r="L37" s="25"/>
      <c r="M37" s="1"/>
      <c r="N37" s="1"/>
      <c r="O37" s="1"/>
      <c r="P37" s="1"/>
      <c r="Q37" s="140"/>
      <c r="R37" s="140"/>
      <c r="S37" s="140"/>
      <c r="T37" s="140"/>
      <c r="U37" s="140"/>
      <c r="V37" s="1"/>
      <c r="W37" s="121"/>
      <c r="X37" s="1"/>
      <c r="Y37" s="92"/>
      <c r="Z37" s="92"/>
      <c r="AA37" s="92"/>
      <c r="AB37" s="92"/>
      <c r="AC37" s="92"/>
      <c r="AD37" s="92"/>
    </row>
    <row r="38" spans="1:30" x14ac:dyDescent="0.25">
      <c r="A38" s="24"/>
      <c r="B38" s="121"/>
      <c r="C38" s="1"/>
      <c r="D38" s="121"/>
      <c r="E38" s="122"/>
      <c r="G38" s="1"/>
      <c r="H38" s="38"/>
      <c r="I38" s="1"/>
      <c r="J38" s="25"/>
      <c r="K38" s="25"/>
      <c r="L38" s="25"/>
      <c r="M38" s="1"/>
      <c r="N38" s="1"/>
      <c r="O38" s="1"/>
      <c r="P38" s="1"/>
      <c r="Q38" s="140"/>
      <c r="R38" s="140"/>
      <c r="S38" s="140"/>
      <c r="T38" s="140"/>
      <c r="U38" s="140"/>
      <c r="V38" s="1"/>
      <c r="W38" s="121"/>
      <c r="X38" s="1"/>
      <c r="Y38" s="92"/>
      <c r="Z38" s="92"/>
      <c r="AA38" s="92"/>
      <c r="AB38" s="92"/>
      <c r="AC38" s="92"/>
      <c r="AD38" s="92"/>
    </row>
    <row r="39" spans="1:30" x14ac:dyDescent="0.25">
      <c r="A39" s="24"/>
      <c r="B39" s="121"/>
      <c r="C39" s="1"/>
      <c r="D39" s="121"/>
      <c r="E39" s="122"/>
      <c r="G39" s="1"/>
      <c r="H39" s="38"/>
      <c r="I39" s="1"/>
      <c r="J39" s="25"/>
      <c r="K39" s="25"/>
      <c r="L39" s="25"/>
      <c r="M39" s="1"/>
      <c r="N39" s="1"/>
      <c r="O39" s="1"/>
      <c r="P39" s="1"/>
      <c r="Q39" s="140"/>
      <c r="R39" s="140"/>
      <c r="S39" s="140"/>
      <c r="T39" s="140"/>
      <c r="U39" s="140"/>
      <c r="V39" s="1"/>
      <c r="W39" s="121"/>
      <c r="X39" s="1"/>
      <c r="Y39" s="92"/>
      <c r="Z39" s="92"/>
      <c r="AA39" s="92"/>
      <c r="AB39" s="92"/>
      <c r="AC39" s="92"/>
      <c r="AD39" s="9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2019-01-24T11:46:46Z</dcterms:modified>
</cp:coreProperties>
</file>