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4" i="1" l="1"/>
  <c r="AI14" i="1"/>
  <c r="AH14" i="1"/>
  <c r="AG14" i="1"/>
  <c r="AF14" i="1"/>
  <c r="AE14" i="1"/>
  <c r="AD14" i="1"/>
  <c r="I20" i="1" s="1"/>
  <c r="AC14" i="1"/>
  <c r="H20" i="1" s="1"/>
  <c r="AB14" i="1"/>
  <c r="G20" i="1" s="1"/>
  <c r="AA14" i="1"/>
  <c r="F20" i="1" s="1"/>
  <c r="Z14" i="1"/>
  <c r="E20" i="1" s="1"/>
  <c r="Y14" i="1"/>
  <c r="I19" i="1" s="1"/>
  <c r="X14" i="1"/>
  <c r="H19" i="1" s="1"/>
  <c r="W14" i="1"/>
  <c r="G19" i="1" s="1"/>
  <c r="V14" i="1"/>
  <c r="F19" i="1" s="1"/>
  <c r="U14" i="1"/>
  <c r="E19" i="1" s="1"/>
  <c r="M14" i="1"/>
  <c r="L14" i="1"/>
  <c r="K14" i="1"/>
  <c r="J14" i="1"/>
  <c r="I14" i="1"/>
  <c r="I18" i="1" s="1"/>
  <c r="H14" i="1"/>
  <c r="H18" i="1" s="1"/>
  <c r="G14" i="1"/>
  <c r="G18" i="1" s="1"/>
  <c r="F14" i="1"/>
  <c r="E14" i="1"/>
  <c r="E18" i="1" s="1"/>
  <c r="L19" i="1" l="1"/>
  <c r="K19" i="1"/>
  <c r="M19" i="1"/>
  <c r="N19" i="1"/>
  <c r="L20" i="1"/>
  <c r="K20" i="1"/>
  <c r="I21" i="1"/>
  <c r="M20" i="1"/>
  <c r="N20" i="1"/>
  <c r="F18" i="1"/>
  <c r="F21" i="1" s="1"/>
  <c r="D15" i="1"/>
  <c r="O14" i="1"/>
  <c r="O18" i="1" s="1"/>
  <c r="O21" i="1" s="1"/>
  <c r="M18" i="1"/>
  <c r="E21" i="1"/>
  <c r="H21" i="1"/>
  <c r="L18" i="1"/>
  <c r="G21" i="1"/>
  <c r="M21" i="1" l="1"/>
  <c r="N21" i="1"/>
  <c r="K18" i="1"/>
  <c r="L21" i="1"/>
  <c r="N14" i="1"/>
  <c r="N18" i="1" s="1"/>
  <c r="K21" i="1"/>
</calcChain>
</file>

<file path=xl/sharedStrings.xml><?xml version="1.0" encoding="utf-8"?>
<sst xmlns="http://schemas.openxmlformats.org/spreadsheetml/2006/main" count="129" uniqueCount="85">
  <si>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</si>
  <si>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</si>
  <si>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</si>
  <si>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</si>
  <si>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</si>
  <si>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</si>
  <si>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</si>
  <si>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</si>
  <si>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</si>
  <si>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</si>
  <si>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</si>
  <si>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</si>
  <si>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</si>
  <si>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</si>
  <si>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</si>
  <si>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</si>
  <si>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</si>
  <si>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</si>
  <si>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</si>
  <si>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</si>
  <si>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</si>
  <si>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</si>
  <si>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</si>
  <si>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</si>
  <si>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</si>
  <si>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</si>
  <si>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</si>
  <si>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</si>
  <si>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</si>
  <si>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</si>
  <si>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</si>
  <si>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</si>
  <si>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</si>
  <si>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</si>
  <si>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</si>
  <si>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</si>
  <si>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</si>
  <si>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</si>
  <si>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ykköspesis</t>
  </si>
  <si>
    <t>10.</t>
  </si>
  <si>
    <t>SMJ</t>
  </si>
  <si>
    <t>SMJ = Seinäjoen Maila-Jussit  (1932)</t>
  </si>
  <si>
    <t>suomensarja</t>
  </si>
  <si>
    <t>SMJ  2</t>
  </si>
  <si>
    <t>Emmi Laine</t>
  </si>
  <si>
    <t>11.4.1995   Ilmajoki</t>
  </si>
  <si>
    <t>IK = Ilmajoen Kisailijat  (1921),  kasvattajaseura</t>
  </si>
  <si>
    <t>24.08. 2013  ViU - SMJ  1-2  (3-1, 3-4, 0-0, 2-3)</t>
  </si>
  <si>
    <t xml:space="preserve">  18 v   4 kk 13 pv</t>
  </si>
  <si>
    <t>31.08. 2013  SMJ - ViU  0-2  (3-4, 0-10)</t>
  </si>
  <si>
    <t>4.  ottelu</t>
  </si>
  <si>
    <t xml:space="preserve">  18 v   4 kk 20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</si>
  <si>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</si>
  <si>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</si>
  <si>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</si>
  <si>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</si>
  <si>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</si>
  <si>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</si>
  <si>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</si>
  <si>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</si>
  <si>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</si>
  <si>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</si>
  <si>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</si>
  <si>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</si>
  <si>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</si>
  <si>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</si>
  <si>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</si>
  <si>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19.07. 2014  Seinäjoki</t>
  </si>
  <si>
    <t>3k</t>
  </si>
  <si>
    <t>Sami Österlund</t>
  </si>
  <si>
    <t>6.</t>
  </si>
  <si>
    <t>35.  ottelu</t>
  </si>
  <si>
    <t>17.07. 2016  SMJ - ViPa  2-0  (8-0, 7-1)</t>
  </si>
  <si>
    <t xml:space="preserve">  21 v   3 kk   6 pv</t>
  </si>
  <si>
    <t>8.</t>
  </si>
  <si>
    <t>4.</t>
  </si>
  <si>
    <t>Virkiä</t>
  </si>
  <si>
    <t xml:space="preserve">  0-2  (3-11, 2-4)</t>
  </si>
  <si>
    <t>4/5</t>
  </si>
  <si>
    <t>1/1</t>
  </si>
  <si>
    <t>3/4</t>
  </si>
  <si>
    <t xml:space="preserve">Lyöty </t>
  </si>
  <si>
    <t xml:space="preserve">Tuotu </t>
  </si>
  <si>
    <t>L+T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</si>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</sst>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" fontId="2" fillId="9" borderId="3" xfId="0" applyNumberFormat="1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9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6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0" customWidth="1"/>
    <col min="4" max="4" width="10.855468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9" width="5.7109375" style="61" customWidth="1"/>
    <col min="20" max="20" width="0.7109375" style="61" customWidth="1"/>
    <col min="21" max="28" width="5.7109375" style="61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31</v>
      </c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14</v>
      </c>
      <c r="Q3" s="18" t="s">
        <v>15</v>
      </c>
      <c r="R3" s="18" t="s">
        <v>83</v>
      </c>
      <c r="S3" s="18" t="s">
        <v>3</v>
      </c>
      <c r="T3" s="2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25</v>
      </c>
      <c r="AF3" s="18" t="s">
        <v>26</v>
      </c>
      <c r="AG3" s="15" t="s">
        <v>27</v>
      </c>
      <c r="AH3" s="15" t="s">
        <v>32</v>
      </c>
      <c r="AI3" s="17" t="s">
        <v>33</v>
      </c>
      <c r="AJ3" s="18" t="s">
        <v>34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69">
        <v>2012</v>
      </c>
      <c r="C4" s="69"/>
      <c r="D4" s="70" t="s">
        <v>40</v>
      </c>
      <c r="E4" s="69"/>
      <c r="F4" s="71" t="s">
        <v>42</v>
      </c>
      <c r="G4" s="72"/>
      <c r="H4" s="73"/>
      <c r="I4" s="69"/>
      <c r="J4" s="69"/>
      <c r="K4" s="69"/>
      <c r="L4" s="69"/>
      <c r="M4" s="69"/>
      <c r="N4" s="74"/>
      <c r="O4" s="28"/>
      <c r="P4" s="18"/>
      <c r="Q4" s="18"/>
      <c r="R4" s="18"/>
      <c r="S4" s="18"/>
      <c r="T4" s="36"/>
      <c r="U4" s="25"/>
      <c r="V4" s="25"/>
      <c r="W4" s="25"/>
      <c r="X4" s="25"/>
      <c r="Y4" s="25"/>
      <c r="Z4" s="29"/>
      <c r="AA4" s="29"/>
      <c r="AB4" s="29"/>
      <c r="AC4" s="29"/>
      <c r="AD4" s="29"/>
      <c r="AE4" s="25"/>
      <c r="AF4" s="25"/>
      <c r="AG4" s="25"/>
      <c r="AH4" s="25"/>
      <c r="AI4" s="30"/>
      <c r="AJ4" s="25"/>
      <c r="AK4" s="8"/>
      <c r="AL4" s="8"/>
      <c r="AM4" s="8"/>
      <c r="AN4" s="8"/>
      <c r="AO4" s="8"/>
      <c r="AP4" s="8"/>
    </row>
    <row r="5" spans="1:42" ht="15" customHeight="1" x14ac:dyDescent="0.2">
      <c r="A5" s="1"/>
      <c r="B5" s="69">
        <v>2013</v>
      </c>
      <c r="C5" s="69"/>
      <c r="D5" s="70" t="s">
        <v>43</v>
      </c>
      <c r="E5" s="69"/>
      <c r="F5" s="71" t="s">
        <v>42</v>
      </c>
      <c r="G5" s="72"/>
      <c r="H5" s="73"/>
      <c r="I5" s="69"/>
      <c r="J5" s="69"/>
      <c r="K5" s="69"/>
      <c r="L5" s="69"/>
      <c r="M5" s="69"/>
      <c r="N5" s="74"/>
      <c r="O5" s="28"/>
      <c r="P5" s="18"/>
      <c r="Q5" s="18"/>
      <c r="R5" s="18"/>
      <c r="S5" s="18"/>
      <c r="T5" s="23"/>
      <c r="U5" s="25"/>
      <c r="V5" s="25"/>
      <c r="W5" s="25"/>
      <c r="X5" s="25"/>
      <c r="Y5" s="25"/>
      <c r="Z5" s="29"/>
      <c r="AA5" s="29"/>
      <c r="AB5" s="29"/>
      <c r="AC5" s="29"/>
      <c r="AD5" s="29"/>
      <c r="AE5" s="25"/>
      <c r="AF5" s="25"/>
      <c r="AG5" s="25"/>
      <c r="AH5" s="25"/>
      <c r="AI5" s="30"/>
      <c r="AJ5" s="25"/>
      <c r="AK5" s="8"/>
      <c r="AL5" s="8"/>
      <c r="AM5" s="8"/>
      <c r="AN5" s="8"/>
      <c r="AO5" s="8"/>
      <c r="AP5" s="8"/>
    </row>
    <row r="6" spans="1:42" ht="15" customHeight="1" x14ac:dyDescent="0.2">
      <c r="A6" s="1"/>
      <c r="B6" s="62">
        <v>2013</v>
      </c>
      <c r="C6" s="62"/>
      <c r="D6" s="63" t="s">
        <v>40</v>
      </c>
      <c r="E6" s="62"/>
      <c r="F6" s="64" t="s">
        <v>38</v>
      </c>
      <c r="G6" s="67"/>
      <c r="H6" s="66"/>
      <c r="I6" s="62"/>
      <c r="J6" s="62"/>
      <c r="K6" s="62"/>
      <c r="L6" s="62"/>
      <c r="M6" s="62"/>
      <c r="N6" s="65"/>
      <c r="O6" s="28"/>
      <c r="P6" s="18"/>
      <c r="Q6" s="18"/>
      <c r="R6" s="18"/>
      <c r="S6" s="18"/>
      <c r="T6" s="23"/>
      <c r="U6" s="25"/>
      <c r="V6" s="25"/>
      <c r="W6" s="25"/>
      <c r="X6" s="25"/>
      <c r="Y6" s="25"/>
      <c r="Z6" s="29">
        <v>4</v>
      </c>
      <c r="AA6" s="29">
        <v>0</v>
      </c>
      <c r="AB6" s="29">
        <v>1</v>
      </c>
      <c r="AC6" s="29">
        <v>3</v>
      </c>
      <c r="AD6" s="29">
        <v>19</v>
      </c>
      <c r="AE6" s="25"/>
      <c r="AF6" s="25"/>
      <c r="AG6" s="25"/>
      <c r="AH6" s="25"/>
      <c r="AI6" s="30"/>
      <c r="AJ6" s="25"/>
      <c r="AK6" s="8"/>
      <c r="AL6" s="8"/>
      <c r="AM6" s="8"/>
      <c r="AN6" s="8"/>
      <c r="AO6" s="8"/>
      <c r="AP6" s="8"/>
    </row>
    <row r="7" spans="1:42" ht="15" customHeight="1" x14ac:dyDescent="0.2">
      <c r="A7" s="1"/>
      <c r="B7" s="62">
        <v>2014</v>
      </c>
      <c r="C7" s="62"/>
      <c r="D7" s="63" t="s">
        <v>40</v>
      </c>
      <c r="E7" s="62"/>
      <c r="F7" s="64" t="s">
        <v>38</v>
      </c>
      <c r="G7" s="67"/>
      <c r="H7" s="66"/>
      <c r="I7" s="62"/>
      <c r="J7" s="62"/>
      <c r="K7" s="62"/>
      <c r="L7" s="62"/>
      <c r="M7" s="62"/>
      <c r="N7" s="65"/>
      <c r="O7" s="28"/>
      <c r="P7" s="18"/>
      <c r="Q7" s="18"/>
      <c r="R7" s="18"/>
      <c r="S7" s="18"/>
      <c r="T7" s="23"/>
      <c r="U7" s="25"/>
      <c r="V7" s="25"/>
      <c r="W7" s="25"/>
      <c r="X7" s="25"/>
      <c r="Y7" s="25"/>
      <c r="Z7" s="29">
        <v>3</v>
      </c>
      <c r="AA7" s="29">
        <v>0</v>
      </c>
      <c r="AB7" s="29">
        <v>0</v>
      </c>
      <c r="AC7" s="29">
        <v>0</v>
      </c>
      <c r="AD7" s="29">
        <v>10</v>
      </c>
      <c r="AE7" s="25"/>
      <c r="AF7" s="25"/>
      <c r="AG7" s="25"/>
      <c r="AH7" s="25"/>
      <c r="AI7" s="30"/>
      <c r="AJ7" s="25"/>
      <c r="AK7" s="8"/>
      <c r="AL7" s="8"/>
      <c r="AM7" s="8"/>
      <c r="AN7" s="8"/>
      <c r="AO7" s="8"/>
      <c r="AP7" s="8"/>
    </row>
    <row r="8" spans="1:42" ht="15" customHeight="1" x14ac:dyDescent="0.2">
      <c r="A8" s="1"/>
      <c r="B8" s="25">
        <v>2015</v>
      </c>
      <c r="C8" s="25" t="s">
        <v>39</v>
      </c>
      <c r="D8" s="26" t="s">
        <v>40</v>
      </c>
      <c r="E8" s="25">
        <v>22</v>
      </c>
      <c r="F8" s="25">
        <v>0</v>
      </c>
      <c r="G8" s="25">
        <v>1</v>
      </c>
      <c r="H8" s="25">
        <v>7</v>
      </c>
      <c r="I8" s="25">
        <v>61</v>
      </c>
      <c r="J8" s="25">
        <v>44</v>
      </c>
      <c r="K8" s="25">
        <v>9</v>
      </c>
      <c r="L8" s="25">
        <v>7</v>
      </c>
      <c r="M8" s="25">
        <v>1</v>
      </c>
      <c r="N8" s="27">
        <v>0.44850000000000001</v>
      </c>
      <c r="O8" s="28">
        <v>136</v>
      </c>
      <c r="P8" s="18"/>
      <c r="Q8" s="18"/>
      <c r="R8" s="18"/>
      <c r="S8" s="18"/>
      <c r="T8" s="23"/>
      <c r="U8" s="25"/>
      <c r="V8" s="25"/>
      <c r="W8" s="25"/>
      <c r="X8" s="25"/>
      <c r="Y8" s="25"/>
      <c r="Z8" s="29"/>
      <c r="AA8" s="29"/>
      <c r="AB8" s="29"/>
      <c r="AC8" s="29"/>
      <c r="AD8" s="29"/>
      <c r="AE8" s="25"/>
      <c r="AF8" s="25"/>
      <c r="AG8" s="25"/>
      <c r="AH8" s="25"/>
      <c r="AI8" s="30"/>
      <c r="AJ8" s="25"/>
      <c r="AK8" s="8"/>
      <c r="AL8" s="8"/>
      <c r="AM8" s="8"/>
      <c r="AN8" s="8"/>
      <c r="AO8" s="8"/>
      <c r="AP8" s="8"/>
    </row>
    <row r="9" spans="1:42" ht="15" customHeight="1" x14ac:dyDescent="0.2">
      <c r="A9" s="1"/>
      <c r="B9" s="25">
        <v>2016</v>
      </c>
      <c r="C9" s="25" t="s">
        <v>70</v>
      </c>
      <c r="D9" s="26" t="s">
        <v>40</v>
      </c>
      <c r="E9" s="25">
        <v>22</v>
      </c>
      <c r="F9" s="25">
        <v>1</v>
      </c>
      <c r="G9" s="25">
        <v>6</v>
      </c>
      <c r="H9" s="25">
        <v>10</v>
      </c>
      <c r="I9" s="25">
        <v>51</v>
      </c>
      <c r="J9" s="25">
        <v>30</v>
      </c>
      <c r="K9" s="25">
        <v>11</v>
      </c>
      <c r="L9" s="25">
        <v>3</v>
      </c>
      <c r="M9" s="25">
        <v>7</v>
      </c>
      <c r="N9" s="27">
        <v>0.44</v>
      </c>
      <c r="O9" s="28">
        <v>116</v>
      </c>
      <c r="P9" s="18"/>
      <c r="Q9" s="18"/>
      <c r="R9" s="18"/>
      <c r="S9" s="18"/>
      <c r="T9" s="23"/>
      <c r="U9" s="25">
        <v>3</v>
      </c>
      <c r="V9" s="25">
        <v>0</v>
      </c>
      <c r="W9" s="25">
        <v>0</v>
      </c>
      <c r="X9" s="25">
        <v>0</v>
      </c>
      <c r="Y9" s="25">
        <v>5</v>
      </c>
      <c r="Z9" s="29"/>
      <c r="AA9" s="29"/>
      <c r="AB9" s="29"/>
      <c r="AC9" s="29"/>
      <c r="AD9" s="29"/>
      <c r="AE9" s="25"/>
      <c r="AF9" s="25"/>
      <c r="AG9" s="25"/>
      <c r="AH9" s="25"/>
      <c r="AI9" s="30"/>
      <c r="AJ9" s="25"/>
      <c r="AK9" s="8"/>
      <c r="AL9" s="8"/>
      <c r="AM9" s="8"/>
      <c r="AN9" s="8"/>
      <c r="AO9" s="8"/>
      <c r="AP9" s="8"/>
    </row>
    <row r="10" spans="1:42" ht="15" customHeight="1" x14ac:dyDescent="0.2">
      <c r="A10" s="1"/>
      <c r="B10" s="25">
        <v>2017</v>
      </c>
      <c r="C10" s="25" t="s">
        <v>74</v>
      </c>
      <c r="D10" s="26" t="s">
        <v>40</v>
      </c>
      <c r="E10" s="25">
        <v>26</v>
      </c>
      <c r="F10" s="25">
        <v>0</v>
      </c>
      <c r="G10" s="25">
        <v>7</v>
      </c>
      <c r="H10" s="25">
        <v>15</v>
      </c>
      <c r="I10" s="25">
        <v>87</v>
      </c>
      <c r="J10" s="25">
        <v>28</v>
      </c>
      <c r="K10" s="25">
        <v>24</v>
      </c>
      <c r="L10" s="25">
        <v>28</v>
      </c>
      <c r="M10" s="25">
        <v>7</v>
      </c>
      <c r="N10" s="27">
        <v>0.52090000000000003</v>
      </c>
      <c r="O10" s="28">
        <v>167</v>
      </c>
      <c r="P10" s="18"/>
      <c r="Q10" s="18"/>
      <c r="R10" s="18"/>
      <c r="S10" s="18"/>
      <c r="T10" s="23"/>
      <c r="U10" s="25">
        <v>4</v>
      </c>
      <c r="V10" s="25">
        <v>0</v>
      </c>
      <c r="W10" s="25">
        <v>1</v>
      </c>
      <c r="X10" s="25">
        <v>2</v>
      </c>
      <c r="Y10" s="25">
        <v>15</v>
      </c>
      <c r="Z10" s="29"/>
      <c r="AA10" s="29"/>
      <c r="AB10" s="29"/>
      <c r="AC10" s="29"/>
      <c r="AD10" s="29"/>
      <c r="AE10" s="25"/>
      <c r="AF10" s="25"/>
      <c r="AG10" s="25"/>
      <c r="AH10" s="25"/>
      <c r="AI10" s="30"/>
      <c r="AJ10" s="25"/>
      <c r="AK10" s="8"/>
      <c r="AL10" s="8"/>
      <c r="AM10" s="8"/>
      <c r="AN10" s="8"/>
      <c r="AO10" s="8"/>
      <c r="AP10" s="8"/>
    </row>
    <row r="11" spans="1:42" ht="15" customHeight="1" x14ac:dyDescent="0.2">
      <c r="A11" s="1"/>
      <c r="B11" s="25">
        <v>2018</v>
      </c>
      <c r="C11" s="25" t="s">
        <v>75</v>
      </c>
      <c r="D11" s="26" t="s">
        <v>76</v>
      </c>
      <c r="E11" s="25">
        <v>26</v>
      </c>
      <c r="F11" s="25">
        <v>1</v>
      </c>
      <c r="G11" s="25">
        <v>6</v>
      </c>
      <c r="H11" s="25">
        <v>6</v>
      </c>
      <c r="I11" s="25">
        <v>64</v>
      </c>
      <c r="J11" s="25">
        <v>18</v>
      </c>
      <c r="K11" s="25">
        <v>17</v>
      </c>
      <c r="L11" s="25">
        <v>22</v>
      </c>
      <c r="M11" s="25">
        <v>7</v>
      </c>
      <c r="N11" s="27">
        <v>0.50790000000000002</v>
      </c>
      <c r="O11" s="28">
        <v>126</v>
      </c>
      <c r="P11" s="18"/>
      <c r="Q11" s="18"/>
      <c r="R11" s="18"/>
      <c r="S11" s="18"/>
      <c r="T11" s="23"/>
      <c r="U11" s="25">
        <v>10</v>
      </c>
      <c r="V11" s="25">
        <v>0</v>
      </c>
      <c r="W11" s="25">
        <v>2</v>
      </c>
      <c r="X11" s="25">
        <v>2</v>
      </c>
      <c r="Y11" s="25">
        <v>23</v>
      </c>
      <c r="Z11" s="29"/>
      <c r="AA11" s="29"/>
      <c r="AB11" s="29"/>
      <c r="AC11" s="29"/>
      <c r="AD11" s="29"/>
      <c r="AE11" s="25"/>
      <c r="AF11" s="25"/>
      <c r="AG11" s="25"/>
      <c r="AH11" s="25"/>
      <c r="AI11" s="30"/>
      <c r="AJ11" s="25"/>
      <c r="AK11" s="8"/>
      <c r="AL11" s="8"/>
      <c r="AM11" s="8"/>
      <c r="AN11" s="8"/>
      <c r="AO11" s="8"/>
      <c r="AP11" s="8"/>
    </row>
    <row r="12" spans="1:42" ht="15" customHeight="1" x14ac:dyDescent="0.2">
      <c r="A12" s="1"/>
      <c r="B12" s="25">
        <v>2019</v>
      </c>
      <c r="C12" s="25" t="s">
        <v>84</v>
      </c>
      <c r="D12" s="26" t="s">
        <v>76</v>
      </c>
      <c r="E12" s="25">
        <v>24</v>
      </c>
      <c r="F12" s="25">
        <v>5</v>
      </c>
      <c r="G12" s="25">
        <v>11</v>
      </c>
      <c r="H12" s="25">
        <v>15</v>
      </c>
      <c r="I12" s="25">
        <v>71</v>
      </c>
      <c r="J12" s="25">
        <v>8</v>
      </c>
      <c r="K12" s="25">
        <v>22</v>
      </c>
      <c r="L12" s="25">
        <v>25</v>
      </c>
      <c r="M12" s="25">
        <v>16</v>
      </c>
      <c r="N12" s="27">
        <v>0.50714285714285712</v>
      </c>
      <c r="O12" s="28">
        <v>140</v>
      </c>
      <c r="P12" s="18"/>
      <c r="Q12" s="18"/>
      <c r="R12" s="18"/>
      <c r="S12" s="18"/>
      <c r="T12" s="23"/>
      <c r="U12" s="25">
        <v>8</v>
      </c>
      <c r="V12" s="25">
        <v>0</v>
      </c>
      <c r="W12" s="25">
        <v>3</v>
      </c>
      <c r="X12" s="25">
        <v>4</v>
      </c>
      <c r="Y12" s="25">
        <v>21</v>
      </c>
      <c r="Z12" s="29"/>
      <c r="AA12" s="29"/>
      <c r="AB12" s="29"/>
      <c r="AC12" s="29"/>
      <c r="AD12" s="29"/>
      <c r="AE12" s="25"/>
      <c r="AF12" s="25"/>
      <c r="AG12" s="25"/>
      <c r="AH12" s="25"/>
      <c r="AI12" s="30"/>
      <c r="AJ12" s="25">
        <v>1</v>
      </c>
      <c r="AK12" s="8"/>
      <c r="AL12" s="8"/>
      <c r="AM12" s="8"/>
      <c r="AN12" s="8"/>
      <c r="AO12" s="8"/>
      <c r="AP12" s="8"/>
    </row>
    <row r="13" spans="1:42" ht="15" customHeight="1" x14ac:dyDescent="0.2">
      <c r="A13" s="1"/>
      <c r="B13" s="25">
        <v>2020</v>
      </c>
      <c r="C13" s="25" t="s">
        <v>75</v>
      </c>
      <c r="D13" s="26" t="s">
        <v>76</v>
      </c>
      <c r="E13" s="25">
        <v>20</v>
      </c>
      <c r="F13" s="25">
        <v>1</v>
      </c>
      <c r="G13" s="25">
        <v>14</v>
      </c>
      <c r="H13" s="25">
        <v>13</v>
      </c>
      <c r="I13" s="25">
        <v>72</v>
      </c>
      <c r="J13" s="25">
        <v>12</v>
      </c>
      <c r="K13" s="25">
        <v>16</v>
      </c>
      <c r="L13" s="25">
        <v>29</v>
      </c>
      <c r="M13" s="25">
        <v>15</v>
      </c>
      <c r="N13" s="27">
        <v>0.64900000000000002</v>
      </c>
      <c r="O13" s="28">
        <v>111</v>
      </c>
      <c r="P13" s="18"/>
      <c r="Q13" s="18"/>
      <c r="R13" s="18"/>
      <c r="S13" s="18"/>
      <c r="T13" s="23"/>
      <c r="U13" s="25">
        <v>8</v>
      </c>
      <c r="V13" s="25">
        <v>0</v>
      </c>
      <c r="W13" s="25">
        <v>6</v>
      </c>
      <c r="X13" s="25">
        <v>5</v>
      </c>
      <c r="Y13" s="25">
        <v>25</v>
      </c>
      <c r="Z13" s="29"/>
      <c r="AA13" s="29"/>
      <c r="AB13" s="29"/>
      <c r="AC13" s="29"/>
      <c r="AD13" s="29"/>
      <c r="AE13" s="25"/>
      <c r="AF13" s="25"/>
      <c r="AG13" s="25"/>
      <c r="AH13" s="25"/>
      <c r="AI13" s="30"/>
      <c r="AJ13" s="25"/>
      <c r="AK13" s="8"/>
      <c r="AL13" s="8"/>
      <c r="AM13" s="8"/>
      <c r="AN13" s="8"/>
      <c r="AO13" s="8"/>
      <c r="AP13" s="8"/>
    </row>
    <row r="14" spans="1:42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140</v>
      </c>
      <c r="F14" s="18">
        <f t="shared" si="0"/>
        <v>8</v>
      </c>
      <c r="G14" s="18">
        <f t="shared" si="0"/>
        <v>45</v>
      </c>
      <c r="H14" s="18">
        <f t="shared" si="0"/>
        <v>66</v>
      </c>
      <c r="I14" s="18">
        <f t="shared" si="0"/>
        <v>406</v>
      </c>
      <c r="J14" s="18">
        <f t="shared" si="0"/>
        <v>140</v>
      </c>
      <c r="K14" s="18">
        <f t="shared" si="0"/>
        <v>99</v>
      </c>
      <c r="L14" s="18">
        <f t="shared" si="0"/>
        <v>114</v>
      </c>
      <c r="M14" s="18">
        <f t="shared" si="0"/>
        <v>53</v>
      </c>
      <c r="N14" s="31">
        <f>PRODUCT(I14/O14)</f>
        <v>0.51005025125628145</v>
      </c>
      <c r="O14" s="32">
        <f t="shared" ref="O14:AJ14" si="1">SUM(O4:O13)</f>
        <v>796</v>
      </c>
      <c r="P14" s="18"/>
      <c r="Q14" s="18"/>
      <c r="R14" s="18"/>
      <c r="S14" s="18"/>
      <c r="T14" s="23"/>
      <c r="U14" s="18">
        <f t="shared" si="1"/>
        <v>33</v>
      </c>
      <c r="V14" s="18">
        <f t="shared" si="1"/>
        <v>0</v>
      </c>
      <c r="W14" s="18">
        <f t="shared" si="1"/>
        <v>12</v>
      </c>
      <c r="X14" s="18">
        <f t="shared" si="1"/>
        <v>13</v>
      </c>
      <c r="Y14" s="18">
        <f t="shared" si="1"/>
        <v>89</v>
      </c>
      <c r="Z14" s="18">
        <f t="shared" si="1"/>
        <v>7</v>
      </c>
      <c r="AA14" s="18">
        <f t="shared" si="1"/>
        <v>0</v>
      </c>
      <c r="AB14" s="18">
        <f t="shared" si="1"/>
        <v>1</v>
      </c>
      <c r="AC14" s="18">
        <f t="shared" si="1"/>
        <v>3</v>
      </c>
      <c r="AD14" s="18">
        <f t="shared" si="1"/>
        <v>29</v>
      </c>
      <c r="AE14" s="18">
        <f t="shared" si="1"/>
        <v>0</v>
      </c>
      <c r="AF14" s="18">
        <f t="shared" si="1"/>
        <v>0</v>
      </c>
      <c r="AG14" s="18">
        <f t="shared" si="1"/>
        <v>0</v>
      </c>
      <c r="AH14" s="18">
        <f t="shared" si="1"/>
        <v>0</v>
      </c>
      <c r="AI14" s="18">
        <f t="shared" si="1"/>
        <v>0</v>
      </c>
      <c r="AJ14" s="18">
        <f t="shared" si="1"/>
        <v>1</v>
      </c>
      <c r="AK14" s="8"/>
      <c r="AL14" s="8"/>
      <c r="AM14" s="8"/>
      <c r="AN14" s="8"/>
      <c r="AO14" s="8"/>
      <c r="AP14" s="8"/>
    </row>
    <row r="15" spans="1:42" s="9" customFormat="1" ht="15" customHeight="1" x14ac:dyDescent="0.2">
      <c r="A15" s="1"/>
      <c r="B15" s="26" t="s">
        <v>2</v>
      </c>
      <c r="C15" s="30"/>
      <c r="D15" s="33">
        <f>SUM(F14:H14)+((I14-F14-G14)/3)+(E14/3)+(AE14*25)+(AF14*25)+(AG14*10)+(AH14*25)+(AI14*20)+(AJ14*15)</f>
        <v>298.33333333333337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5"/>
      <c r="AJ15" s="1"/>
      <c r="AK15" s="8"/>
      <c r="AL15" s="8"/>
      <c r="AM15" s="8"/>
      <c r="AN15" s="8"/>
      <c r="AO15" s="8"/>
      <c r="AP15" s="8"/>
    </row>
    <row r="16" spans="1:4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36"/>
      <c r="Q16" s="36"/>
      <c r="R16" s="36"/>
      <c r="S16" s="36"/>
      <c r="T16" s="36"/>
      <c r="U16" s="1"/>
      <c r="V16" s="37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8"/>
      <c r="AL16" s="8"/>
      <c r="AM16" s="8"/>
      <c r="AN16" s="8"/>
      <c r="AO16" s="8"/>
      <c r="AP16" s="8"/>
    </row>
    <row r="17" spans="1:42" ht="15" customHeight="1" x14ac:dyDescent="0.25">
      <c r="A17" s="1"/>
      <c r="B17" s="22" t="s">
        <v>16</v>
      </c>
      <c r="C17" s="38"/>
      <c r="D17" s="38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28</v>
      </c>
      <c r="L17" s="18" t="s">
        <v>29</v>
      </c>
      <c r="M17" s="18" t="s">
        <v>30</v>
      </c>
      <c r="N17" s="31" t="s">
        <v>35</v>
      </c>
      <c r="O17" s="23"/>
      <c r="P17" s="39" t="s">
        <v>36</v>
      </c>
      <c r="Q17" s="12"/>
      <c r="R17" s="12"/>
      <c r="S17" s="12"/>
      <c r="T17" s="40"/>
      <c r="U17" s="40"/>
      <c r="V17" s="40"/>
      <c r="W17" s="40"/>
      <c r="X17" s="40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42"/>
      <c r="AK17" s="8"/>
      <c r="AL17" s="8"/>
      <c r="AM17" s="8"/>
      <c r="AN17" s="8"/>
      <c r="AO17" s="8"/>
      <c r="AP17" s="8"/>
    </row>
    <row r="18" spans="1:42" ht="15" customHeight="1" x14ac:dyDescent="0.2">
      <c r="A18" s="1"/>
      <c r="B18" s="39" t="s">
        <v>17</v>
      </c>
      <c r="C18" s="12"/>
      <c r="D18" s="42"/>
      <c r="E18" s="25">
        <f>PRODUCT(E14)</f>
        <v>140</v>
      </c>
      <c r="F18" s="25">
        <f>PRODUCT(F14)</f>
        <v>8</v>
      </c>
      <c r="G18" s="25">
        <f>PRODUCT(G14)</f>
        <v>45</v>
      </c>
      <c r="H18" s="25">
        <f>PRODUCT(H14)</f>
        <v>66</v>
      </c>
      <c r="I18" s="25">
        <f>PRODUCT(I14)</f>
        <v>406</v>
      </c>
      <c r="J18" s="1"/>
      <c r="K18" s="43">
        <f>PRODUCT((F18+G18)/E18)</f>
        <v>0.37857142857142856</v>
      </c>
      <c r="L18" s="43">
        <f>PRODUCT(H18/E18)</f>
        <v>0.47142857142857142</v>
      </c>
      <c r="M18" s="43">
        <f>PRODUCT(I18/E18)</f>
        <v>2.9</v>
      </c>
      <c r="N18" s="44">
        <f>PRODUCT(N14)</f>
        <v>0.51005025125628145</v>
      </c>
      <c r="O18" s="23">
        <f>PRODUCT(O14)</f>
        <v>796</v>
      </c>
      <c r="P18" s="109" t="s">
        <v>21</v>
      </c>
      <c r="Q18" s="110"/>
      <c r="R18" s="111" t="s">
        <v>47</v>
      </c>
      <c r="S18" s="111"/>
      <c r="T18" s="111"/>
      <c r="U18" s="111"/>
      <c r="V18" s="111"/>
      <c r="W18" s="111"/>
      <c r="X18" s="111"/>
      <c r="Y18" s="111"/>
      <c r="Z18" s="111"/>
      <c r="AA18" s="111"/>
      <c r="AB18" s="112" t="s">
        <v>22</v>
      </c>
      <c r="AC18" s="111"/>
      <c r="AD18" s="113" t="s">
        <v>48</v>
      </c>
      <c r="AE18" s="111"/>
      <c r="AF18" s="111"/>
      <c r="AG18" s="111"/>
      <c r="AH18" s="111"/>
      <c r="AI18" s="111"/>
      <c r="AJ18" s="114"/>
      <c r="AK18" s="8"/>
      <c r="AL18" s="8"/>
      <c r="AM18" s="8"/>
      <c r="AN18" s="8"/>
      <c r="AO18" s="8"/>
      <c r="AP18" s="8"/>
    </row>
    <row r="19" spans="1:42" ht="15" customHeight="1" x14ac:dyDescent="0.2">
      <c r="A19" s="1"/>
      <c r="B19" s="45" t="s">
        <v>18</v>
      </c>
      <c r="C19" s="46"/>
      <c r="D19" s="47"/>
      <c r="E19" s="25">
        <f>PRODUCT(U14)</f>
        <v>33</v>
      </c>
      <c r="F19" s="25">
        <f t="shared" ref="F19:I19" si="2">PRODUCT(V14)</f>
        <v>0</v>
      </c>
      <c r="G19" s="25">
        <f t="shared" si="2"/>
        <v>12</v>
      </c>
      <c r="H19" s="25">
        <f t="shared" si="2"/>
        <v>13</v>
      </c>
      <c r="I19" s="25">
        <f t="shared" si="2"/>
        <v>89</v>
      </c>
      <c r="J19" s="1"/>
      <c r="K19" s="43">
        <f>PRODUCT((F19+G19)/E19)</f>
        <v>0.36363636363636365</v>
      </c>
      <c r="L19" s="43">
        <f>PRODUCT(H19/E19)</f>
        <v>0.39393939393939392</v>
      </c>
      <c r="M19" s="43">
        <f>PRODUCT(I19/E19)</f>
        <v>2.6969696969696968</v>
      </c>
      <c r="N19" s="27">
        <f>PRODUCT(I19/O19)</f>
        <v>0.52352941176470591</v>
      </c>
      <c r="O19" s="23">
        <v>170</v>
      </c>
      <c r="P19" s="115" t="s">
        <v>81</v>
      </c>
      <c r="Q19" s="116"/>
      <c r="R19" s="117" t="s">
        <v>49</v>
      </c>
      <c r="S19" s="117"/>
      <c r="T19" s="117"/>
      <c r="U19" s="117"/>
      <c r="V19" s="117"/>
      <c r="W19" s="117"/>
      <c r="X19" s="117"/>
      <c r="Y19" s="117"/>
      <c r="Z19" s="117"/>
      <c r="AA19" s="117"/>
      <c r="AB19" s="118" t="s">
        <v>50</v>
      </c>
      <c r="AC19" s="117"/>
      <c r="AD19" s="119" t="s">
        <v>51</v>
      </c>
      <c r="AE19" s="117"/>
      <c r="AF19" s="117"/>
      <c r="AG19" s="117"/>
      <c r="AH19" s="117"/>
      <c r="AI19" s="117"/>
      <c r="AJ19" s="120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48" t="s">
        <v>19</v>
      </c>
      <c r="C20" s="49"/>
      <c r="D20" s="50"/>
      <c r="E20" s="29">
        <f>PRODUCT(Z14)</f>
        <v>7</v>
      </c>
      <c r="F20" s="29">
        <f>PRODUCT(AA14)</f>
        <v>0</v>
      </c>
      <c r="G20" s="29">
        <f>PRODUCT(AB14)</f>
        <v>1</v>
      </c>
      <c r="H20" s="29">
        <f>PRODUCT(AC14)</f>
        <v>3</v>
      </c>
      <c r="I20" s="29">
        <f>PRODUCT(AD14)</f>
        <v>29</v>
      </c>
      <c r="J20" s="1"/>
      <c r="K20" s="51">
        <f>PRODUCT((F20+G20)/E20)</f>
        <v>0.14285714285714285</v>
      </c>
      <c r="L20" s="51">
        <f>PRODUCT(H20/E20)</f>
        <v>0.42857142857142855</v>
      </c>
      <c r="M20" s="51">
        <f>PRODUCT(I20/E20)</f>
        <v>4.1428571428571432</v>
      </c>
      <c r="N20" s="52">
        <f>PRODUCT(I20/O20)</f>
        <v>0.69047619047619047</v>
      </c>
      <c r="O20" s="23">
        <v>42</v>
      </c>
      <c r="P20" s="115" t="s">
        <v>82</v>
      </c>
      <c r="Q20" s="116"/>
      <c r="R20" s="117" t="s">
        <v>47</v>
      </c>
      <c r="S20" s="117"/>
      <c r="T20" s="117"/>
      <c r="U20" s="117"/>
      <c r="V20" s="117"/>
      <c r="W20" s="117"/>
      <c r="X20" s="117"/>
      <c r="Y20" s="117"/>
      <c r="Z20" s="117"/>
      <c r="AA20" s="117"/>
      <c r="AB20" s="118" t="s">
        <v>22</v>
      </c>
      <c r="AC20" s="117"/>
      <c r="AD20" s="119" t="s">
        <v>48</v>
      </c>
      <c r="AE20" s="117"/>
      <c r="AF20" s="117"/>
      <c r="AG20" s="117"/>
      <c r="AH20" s="117"/>
      <c r="AI20" s="117"/>
      <c r="AJ20" s="120"/>
      <c r="AK20" s="8"/>
      <c r="AL20" s="8"/>
      <c r="AM20" s="8"/>
      <c r="AN20" s="8"/>
      <c r="AO20" s="8"/>
      <c r="AP20" s="8"/>
    </row>
    <row r="21" spans="1:42" ht="15" customHeight="1" x14ac:dyDescent="0.2">
      <c r="A21" s="1"/>
      <c r="B21" s="53" t="s">
        <v>20</v>
      </c>
      <c r="C21" s="54"/>
      <c r="D21" s="55"/>
      <c r="E21" s="18">
        <f>SUM(E18:E20)</f>
        <v>180</v>
      </c>
      <c r="F21" s="18">
        <f>SUM(F18:F20)</f>
        <v>8</v>
      </c>
      <c r="G21" s="18">
        <f>SUM(G18:G20)</f>
        <v>58</v>
      </c>
      <c r="H21" s="18">
        <f>SUM(H18:H20)</f>
        <v>82</v>
      </c>
      <c r="I21" s="18">
        <f>SUM(I18:I20)</f>
        <v>524</v>
      </c>
      <c r="J21" s="1"/>
      <c r="K21" s="56">
        <f>PRODUCT((F21+G21)/E21)</f>
        <v>0.36666666666666664</v>
      </c>
      <c r="L21" s="56">
        <f>PRODUCT(H21/E21)</f>
        <v>0.45555555555555555</v>
      </c>
      <c r="M21" s="56">
        <f>PRODUCT(I21/E21)</f>
        <v>2.911111111111111</v>
      </c>
      <c r="N21" s="31">
        <f>PRODUCT(I21/O21)</f>
        <v>0.51984126984126988</v>
      </c>
      <c r="O21" s="23">
        <f>SUM(O18:O20)</f>
        <v>1008</v>
      </c>
      <c r="P21" s="121" t="s">
        <v>23</v>
      </c>
      <c r="Q21" s="122"/>
      <c r="R21" s="123" t="s">
        <v>72</v>
      </c>
      <c r="S21" s="123"/>
      <c r="T21" s="123"/>
      <c r="U21" s="123"/>
      <c r="V21" s="123"/>
      <c r="W21" s="123"/>
      <c r="X21" s="123"/>
      <c r="Y21" s="123"/>
      <c r="Z21" s="123"/>
      <c r="AA21" s="123"/>
      <c r="AB21" s="124" t="s">
        <v>71</v>
      </c>
      <c r="AC21" s="123"/>
      <c r="AD21" s="83" t="s">
        <v>73</v>
      </c>
      <c r="AE21" s="123"/>
      <c r="AF21" s="123"/>
      <c r="AG21" s="123"/>
      <c r="AH21" s="123"/>
      <c r="AI21" s="123"/>
      <c r="AJ21" s="125"/>
      <c r="AK21" s="8"/>
      <c r="AL21" s="8"/>
      <c r="AM21" s="8"/>
      <c r="AN21" s="8"/>
      <c r="AO21" s="8"/>
      <c r="AP21" s="8"/>
    </row>
    <row r="22" spans="1:42" s="9" customFormat="1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3"/>
      <c r="P22" s="23"/>
      <c r="Q22" s="23"/>
      <c r="R22" s="23"/>
      <c r="S22" s="23"/>
      <c r="T22" s="23"/>
      <c r="U22" s="1"/>
      <c r="V22" s="37"/>
      <c r="W22" s="1"/>
      <c r="X22" s="1"/>
      <c r="Y22" s="23"/>
      <c r="Z22" s="23"/>
      <c r="AA22" s="57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  <c r="AM22" s="8"/>
      <c r="AN22" s="8"/>
      <c r="AO22" s="8"/>
      <c r="AP22" s="8"/>
    </row>
    <row r="23" spans="1:42" ht="15" customHeight="1" x14ac:dyDescent="0.25">
      <c r="A23" s="1"/>
      <c r="B23" s="1" t="s">
        <v>37</v>
      </c>
      <c r="C23" s="1"/>
      <c r="D23" s="1" t="s">
        <v>46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3"/>
      <c r="P23" s="23"/>
      <c r="Q23" s="23"/>
      <c r="R23" s="23"/>
      <c r="S23" s="23"/>
      <c r="T23" s="23"/>
      <c r="U23" s="1"/>
      <c r="V23" s="37"/>
      <c r="W23" s="1"/>
      <c r="X23" s="1"/>
      <c r="Y23" s="23"/>
      <c r="Z23" s="23"/>
      <c r="AA23" s="57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 t="s">
        <v>41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3"/>
      <c r="P24" s="23"/>
      <c r="Q24" s="23"/>
      <c r="R24" s="23"/>
      <c r="S24" s="23"/>
      <c r="T24" s="23"/>
      <c r="U24" s="1"/>
      <c r="V24" s="37"/>
      <c r="W24" s="1"/>
      <c r="X24" s="1"/>
      <c r="Y24" s="23"/>
      <c r="Z24" s="23"/>
      <c r="AA24" s="57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3"/>
      <c r="P25" s="23"/>
      <c r="Q25" s="23"/>
      <c r="R25" s="23"/>
      <c r="S25" s="23"/>
      <c r="T25" s="23"/>
      <c r="U25" s="1"/>
      <c r="V25" s="37"/>
      <c r="W25" s="1"/>
      <c r="X25" s="1"/>
      <c r="Y25" s="23"/>
      <c r="Z25" s="23"/>
      <c r="AA25" s="57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3"/>
      <c r="P26" s="23"/>
      <c r="Q26" s="23"/>
      <c r="R26" s="23"/>
      <c r="S26" s="23"/>
      <c r="T26" s="23"/>
      <c r="U26" s="1"/>
      <c r="V26" s="37"/>
      <c r="W26" s="1"/>
      <c r="X26" s="1"/>
      <c r="Y26" s="23"/>
      <c r="Z26" s="23"/>
      <c r="AA26" s="57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68"/>
      <c r="E27" s="1"/>
      <c r="F27" s="1"/>
      <c r="G27" s="1"/>
      <c r="H27" s="1"/>
      <c r="I27" s="1"/>
      <c r="J27" s="1"/>
      <c r="K27" s="1"/>
      <c r="L27" s="1"/>
      <c r="M27" s="1"/>
      <c r="N27" s="37"/>
      <c r="O27" s="23"/>
      <c r="P27" s="23"/>
      <c r="Q27" s="23"/>
      <c r="R27" s="23"/>
      <c r="S27" s="23"/>
      <c r="T27" s="23"/>
      <c r="U27" s="1"/>
      <c r="V27" s="37"/>
      <c r="W27" s="1"/>
      <c r="X27" s="1"/>
      <c r="Y27" s="23"/>
      <c r="Z27" s="23"/>
      <c r="AA27" s="57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s="59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8"/>
      <c r="N28" s="58"/>
      <c r="O28" s="23"/>
      <c r="P28" s="23"/>
      <c r="Q28" s="23"/>
      <c r="R28" s="23"/>
      <c r="S28" s="23"/>
      <c r="T28" s="23"/>
      <c r="U28" s="1"/>
      <c r="V28" s="37"/>
      <c r="W28" s="1"/>
      <c r="X28" s="23"/>
      <c r="Y28" s="23"/>
      <c r="Z28" s="23"/>
      <c r="AA28" s="23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s="59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8"/>
      <c r="N29" s="58"/>
      <c r="O29" s="23"/>
      <c r="P29" s="23"/>
      <c r="Q29" s="23"/>
      <c r="R29" s="23"/>
      <c r="S29" s="23"/>
      <c r="T29" s="23"/>
      <c r="U29" s="1"/>
      <c r="V29" s="37"/>
      <c r="W29" s="1"/>
      <c r="X29" s="23"/>
      <c r="Y29" s="23"/>
      <c r="Z29" s="23"/>
      <c r="AA29" s="23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s="59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8"/>
      <c r="N30" s="58"/>
      <c r="O30" s="23"/>
      <c r="P30" s="23"/>
      <c r="Q30" s="23"/>
      <c r="R30" s="23"/>
      <c r="S30" s="23"/>
      <c r="T30" s="23"/>
      <c r="U30" s="1"/>
      <c r="V30" s="37"/>
      <c r="W30" s="1"/>
      <c r="X30" s="23"/>
      <c r="Y30" s="23"/>
      <c r="Z30" s="23"/>
      <c r="AA30" s="23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s="59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8"/>
      <c r="N31" s="58"/>
      <c r="O31" s="23"/>
      <c r="P31" s="23"/>
      <c r="Q31" s="23"/>
      <c r="R31" s="23"/>
      <c r="S31" s="23"/>
      <c r="T31" s="23"/>
      <c r="U31" s="1"/>
      <c r="V31" s="37"/>
      <c r="W31" s="1"/>
      <c r="X31" s="23"/>
      <c r="Y31" s="23"/>
      <c r="Z31" s="23"/>
      <c r="AA31" s="23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s="59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8"/>
      <c r="N32" s="58"/>
      <c r="O32" s="23"/>
      <c r="P32" s="23"/>
      <c r="Q32" s="23"/>
      <c r="R32" s="23"/>
      <c r="S32" s="23"/>
      <c r="T32" s="23"/>
      <c r="U32" s="1"/>
      <c r="V32" s="37"/>
      <c r="W32" s="1"/>
      <c r="X32" s="23"/>
      <c r="Y32" s="23"/>
      <c r="Z32" s="23"/>
      <c r="AA32" s="23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s="59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8"/>
      <c r="N33" s="58"/>
      <c r="O33" s="23"/>
      <c r="P33" s="23"/>
      <c r="Q33" s="23"/>
      <c r="R33" s="23"/>
      <c r="S33" s="23"/>
      <c r="T33" s="23"/>
      <c r="U33" s="1"/>
      <c r="V33" s="37"/>
      <c r="W33" s="1"/>
      <c r="X33" s="23"/>
      <c r="Y33" s="23"/>
      <c r="Z33" s="23"/>
      <c r="AA33" s="23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s="59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8"/>
      <c r="N34" s="58"/>
      <c r="O34" s="23"/>
      <c r="P34" s="23"/>
      <c r="Q34" s="23"/>
      <c r="R34" s="23"/>
      <c r="S34" s="23"/>
      <c r="T34" s="23"/>
      <c r="U34" s="1"/>
      <c r="V34" s="37"/>
      <c r="W34" s="1"/>
      <c r="X34" s="23"/>
      <c r="Y34" s="23"/>
      <c r="Z34" s="23"/>
      <c r="AA34" s="23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s="59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8"/>
      <c r="N35" s="58"/>
      <c r="O35" s="23"/>
      <c r="P35" s="23"/>
      <c r="Q35" s="23"/>
      <c r="R35" s="23"/>
      <c r="S35" s="23"/>
      <c r="T35" s="23"/>
      <c r="U35" s="1"/>
      <c r="V35" s="37"/>
      <c r="W35" s="1"/>
      <c r="X35" s="23"/>
      <c r="Y35" s="23"/>
      <c r="Z35" s="23"/>
      <c r="AA35" s="23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s="59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8"/>
      <c r="N36" s="58"/>
      <c r="O36" s="23"/>
      <c r="P36" s="23"/>
      <c r="Q36" s="23"/>
      <c r="R36" s="23"/>
      <c r="S36" s="23"/>
      <c r="T36" s="23"/>
      <c r="U36" s="1"/>
      <c r="V36" s="37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s="59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8"/>
      <c r="N37" s="58"/>
      <c r="O37" s="23"/>
      <c r="P37" s="23"/>
      <c r="Q37" s="23"/>
      <c r="R37" s="23"/>
      <c r="S37" s="23"/>
      <c r="T37" s="23"/>
      <c r="U37" s="1"/>
      <c r="V37" s="37"/>
      <c r="W37" s="1"/>
      <c r="X37" s="23"/>
      <c r="Y37" s="23"/>
      <c r="Z37" s="23"/>
      <c r="AA37" s="23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s="59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8"/>
      <c r="N38" s="58"/>
      <c r="O38" s="23"/>
      <c r="P38" s="23"/>
      <c r="Q38" s="23"/>
      <c r="R38" s="23"/>
      <c r="S38" s="23"/>
      <c r="T38" s="23"/>
      <c r="U38" s="1"/>
      <c r="V38" s="37"/>
      <c r="W38" s="1"/>
      <c r="X38" s="23"/>
      <c r="Y38" s="23"/>
      <c r="Z38" s="23"/>
      <c r="AA38" s="23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s="59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8"/>
      <c r="N39" s="58"/>
      <c r="O39" s="23"/>
      <c r="P39" s="23"/>
      <c r="Q39" s="23"/>
      <c r="R39" s="23"/>
      <c r="S39" s="23"/>
      <c r="T39" s="23"/>
      <c r="U39" s="1"/>
      <c r="V39" s="37"/>
      <c r="W39" s="1"/>
      <c r="X39" s="23"/>
      <c r="Y39" s="23"/>
      <c r="Z39" s="23"/>
      <c r="AA39" s="23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s="59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8"/>
      <c r="N40" s="58"/>
      <c r="O40" s="23"/>
      <c r="P40" s="23"/>
      <c r="Q40" s="23"/>
      <c r="R40" s="23"/>
      <c r="S40" s="23"/>
      <c r="T40" s="23"/>
      <c r="U40" s="1"/>
      <c r="V40" s="37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s="59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8"/>
      <c r="N41" s="58"/>
      <c r="O41" s="23"/>
      <c r="P41" s="23"/>
      <c r="Q41" s="23"/>
      <c r="R41" s="23"/>
      <c r="S41" s="23"/>
      <c r="T41" s="23"/>
      <c r="U41" s="1"/>
      <c r="V41" s="37"/>
      <c r="W41" s="1"/>
      <c r="X41" s="23"/>
      <c r="Y41" s="23"/>
      <c r="Z41" s="23"/>
      <c r="AA41" s="23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s="59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8"/>
      <c r="N42" s="58"/>
      <c r="O42" s="23"/>
      <c r="P42" s="23"/>
      <c r="Q42" s="23"/>
      <c r="R42" s="23"/>
      <c r="S42" s="23"/>
      <c r="T42" s="23"/>
      <c r="U42" s="1"/>
      <c r="V42" s="37"/>
      <c r="W42" s="1"/>
      <c r="X42" s="23"/>
      <c r="Y42" s="23"/>
      <c r="Z42" s="23"/>
      <c r="AA42" s="23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s="59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8"/>
      <c r="N43" s="58"/>
      <c r="O43" s="23"/>
      <c r="P43" s="23"/>
      <c r="Q43" s="23"/>
      <c r="R43" s="23"/>
      <c r="S43" s="23"/>
      <c r="T43" s="23"/>
      <c r="U43" s="1"/>
      <c r="V43" s="37"/>
      <c r="W43" s="1"/>
      <c r="X43" s="23"/>
      <c r="Y43" s="23"/>
      <c r="Z43" s="23"/>
      <c r="AA43" s="23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s="59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8"/>
      <c r="N44" s="58"/>
      <c r="O44" s="23"/>
      <c r="P44" s="23"/>
      <c r="Q44" s="23"/>
      <c r="R44" s="23"/>
      <c r="S44" s="23"/>
      <c r="T44" s="23"/>
      <c r="U44" s="1"/>
      <c r="V44" s="37"/>
      <c r="W44" s="1"/>
      <c r="X44" s="23"/>
      <c r="Y44" s="23"/>
      <c r="Z44" s="23"/>
      <c r="AA44" s="23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s="59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8"/>
      <c r="N45" s="58"/>
      <c r="O45" s="23"/>
      <c r="P45" s="23"/>
      <c r="Q45" s="23"/>
      <c r="R45" s="23"/>
      <c r="S45" s="23"/>
      <c r="T45" s="23"/>
      <c r="U45" s="1"/>
      <c r="V45" s="37"/>
      <c r="W45" s="1"/>
      <c r="X45" s="23"/>
      <c r="Y45" s="23"/>
      <c r="Z45" s="23"/>
      <c r="AA45" s="23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s="59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8"/>
      <c r="N46" s="58"/>
      <c r="O46" s="23"/>
      <c r="P46" s="23"/>
      <c r="Q46" s="23"/>
      <c r="R46" s="23"/>
      <c r="S46" s="23"/>
      <c r="T46" s="23"/>
      <c r="U46" s="1"/>
      <c r="V46" s="37"/>
      <c r="W46" s="1"/>
      <c r="X46" s="23"/>
      <c r="Y46" s="23"/>
      <c r="Z46" s="23"/>
      <c r="AA46" s="23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s="59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8"/>
      <c r="N47" s="58"/>
      <c r="O47" s="23"/>
      <c r="P47" s="23"/>
      <c r="Q47" s="23"/>
      <c r="R47" s="23"/>
      <c r="S47" s="23"/>
      <c r="T47" s="23"/>
      <c r="U47" s="1"/>
      <c r="V47" s="37"/>
      <c r="W47" s="1"/>
      <c r="X47" s="23"/>
      <c r="Y47" s="23"/>
      <c r="Z47" s="23"/>
      <c r="AA47" s="23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s="59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8"/>
      <c r="N48" s="58"/>
      <c r="O48" s="23"/>
      <c r="P48" s="23"/>
      <c r="Q48" s="23"/>
      <c r="R48" s="23"/>
      <c r="S48" s="23"/>
      <c r="T48" s="23"/>
      <c r="U48" s="1"/>
      <c r="V48" s="37"/>
      <c r="W48" s="1"/>
      <c r="X48" s="23"/>
      <c r="Y48" s="23"/>
      <c r="Z48" s="23"/>
      <c r="AA48" s="23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s="59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8"/>
      <c r="N49" s="58"/>
      <c r="O49" s="23"/>
      <c r="P49" s="23"/>
      <c r="Q49" s="23"/>
      <c r="R49" s="23"/>
      <c r="S49" s="23"/>
      <c r="T49" s="23"/>
      <c r="U49" s="1"/>
      <c r="V49" s="37"/>
      <c r="W49" s="1"/>
      <c r="X49" s="23"/>
      <c r="Y49" s="23"/>
      <c r="Z49" s="23"/>
      <c r="AA49" s="23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s="59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8"/>
      <c r="N50" s="58"/>
      <c r="O50" s="23"/>
      <c r="P50" s="23"/>
      <c r="Q50" s="23"/>
      <c r="R50" s="23"/>
      <c r="S50" s="23"/>
      <c r="T50" s="23"/>
      <c r="U50" s="1"/>
      <c r="V50" s="37"/>
      <c r="W50" s="1"/>
      <c r="X50" s="23"/>
      <c r="Y50" s="23"/>
      <c r="Z50" s="23"/>
      <c r="AA50" s="23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s="59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8"/>
      <c r="N51" s="58"/>
      <c r="O51" s="23"/>
      <c r="P51" s="23"/>
      <c r="Q51" s="23"/>
      <c r="R51" s="23"/>
      <c r="S51" s="23"/>
      <c r="T51" s="23"/>
      <c r="U51" s="1"/>
      <c r="V51" s="37"/>
      <c r="W51" s="1"/>
      <c r="X51" s="23"/>
      <c r="Y51" s="23"/>
      <c r="Z51" s="23"/>
      <c r="AA51" s="23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s="59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8"/>
      <c r="N52" s="58"/>
      <c r="O52" s="23"/>
      <c r="P52" s="23"/>
      <c r="Q52" s="23"/>
      <c r="R52" s="23"/>
      <c r="S52" s="23"/>
      <c r="T52" s="23"/>
      <c r="U52" s="1"/>
      <c r="V52" s="37"/>
      <c r="W52" s="1"/>
      <c r="X52" s="23"/>
      <c r="Y52" s="23"/>
      <c r="Z52" s="23"/>
      <c r="AA52" s="23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s="59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8"/>
      <c r="N53" s="58"/>
      <c r="O53" s="23"/>
      <c r="P53" s="23"/>
      <c r="Q53" s="23"/>
      <c r="R53" s="23"/>
      <c r="S53" s="23"/>
      <c r="T53" s="23"/>
      <c r="U53" s="1"/>
      <c r="V53" s="37"/>
      <c r="W53" s="1"/>
      <c r="X53" s="23"/>
      <c r="Y53" s="23"/>
      <c r="Z53" s="23"/>
      <c r="AA53" s="23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s="59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8"/>
      <c r="N54" s="58"/>
      <c r="O54" s="23"/>
      <c r="P54" s="23"/>
      <c r="Q54" s="23"/>
      <c r="R54" s="23"/>
      <c r="S54" s="23"/>
      <c r="T54" s="23"/>
      <c r="U54" s="1"/>
      <c r="V54" s="37"/>
      <c r="W54" s="1"/>
      <c r="X54" s="23"/>
      <c r="Y54" s="23"/>
      <c r="Z54" s="23"/>
      <c r="AA54" s="23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s="59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8"/>
      <c r="N55" s="58"/>
      <c r="O55" s="23"/>
      <c r="P55" s="23"/>
      <c r="Q55" s="23"/>
      <c r="R55" s="23"/>
      <c r="S55" s="23"/>
      <c r="T55" s="23"/>
      <c r="U55" s="1"/>
      <c r="V55" s="37"/>
      <c r="W55" s="1"/>
      <c r="X55" s="23"/>
      <c r="Y55" s="23"/>
      <c r="Z55" s="23"/>
      <c r="AA55" s="23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s="59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8"/>
      <c r="N56" s="58"/>
      <c r="O56" s="23"/>
      <c r="P56" s="23"/>
      <c r="Q56" s="23"/>
      <c r="R56" s="23"/>
      <c r="S56" s="23"/>
      <c r="T56" s="23"/>
      <c r="U56" s="1"/>
      <c r="V56" s="37"/>
      <c r="W56" s="1"/>
      <c r="X56" s="23"/>
      <c r="Y56" s="23"/>
      <c r="Z56" s="23"/>
      <c r="AA56" s="23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s="59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8"/>
      <c r="N57" s="58"/>
      <c r="O57" s="23"/>
      <c r="P57" s="23"/>
      <c r="Q57" s="23"/>
      <c r="R57" s="23"/>
      <c r="S57" s="23"/>
      <c r="T57" s="23"/>
      <c r="U57" s="1"/>
      <c r="V57" s="37"/>
      <c r="W57" s="1"/>
      <c r="X57" s="23"/>
      <c r="Y57" s="23"/>
      <c r="Z57" s="23"/>
      <c r="AA57" s="23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s="59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8"/>
      <c r="N58" s="58"/>
      <c r="O58" s="23"/>
      <c r="P58" s="23"/>
      <c r="Q58" s="23"/>
      <c r="R58" s="23"/>
      <c r="S58" s="23"/>
      <c r="T58" s="23"/>
      <c r="U58" s="1"/>
      <c r="V58" s="37"/>
      <c r="W58" s="1"/>
      <c r="X58" s="23"/>
      <c r="Y58" s="23"/>
      <c r="Z58" s="23"/>
      <c r="AA58" s="23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s="59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8"/>
      <c r="N59" s="58"/>
      <c r="O59" s="23"/>
      <c r="P59" s="23"/>
      <c r="Q59" s="23"/>
      <c r="R59" s="23"/>
      <c r="S59" s="23"/>
      <c r="T59" s="23"/>
      <c r="U59" s="1"/>
      <c r="V59" s="37"/>
      <c r="W59" s="1"/>
      <c r="X59" s="23"/>
      <c r="Y59" s="23"/>
      <c r="Z59" s="23"/>
      <c r="AA59" s="23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s="59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8"/>
      <c r="N60" s="58"/>
      <c r="O60" s="23"/>
      <c r="P60" s="23"/>
      <c r="Q60" s="23"/>
      <c r="R60" s="23"/>
      <c r="S60" s="23"/>
      <c r="T60" s="23"/>
      <c r="U60" s="1"/>
      <c r="V60" s="37"/>
      <c r="W60" s="1"/>
      <c r="X60" s="23"/>
      <c r="Y60" s="23"/>
      <c r="Z60" s="23"/>
      <c r="AA60" s="23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s="59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8"/>
      <c r="N61" s="58"/>
      <c r="O61" s="23"/>
      <c r="P61" s="23"/>
      <c r="Q61" s="23"/>
      <c r="R61" s="23"/>
      <c r="S61" s="23"/>
      <c r="T61" s="23"/>
      <c r="U61" s="1"/>
      <c r="V61" s="37"/>
      <c r="W61" s="1"/>
      <c r="X61" s="23"/>
      <c r="Y61" s="23"/>
      <c r="Z61" s="23"/>
      <c r="AA61" s="23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s="59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8"/>
      <c r="N62" s="58"/>
      <c r="O62" s="23"/>
      <c r="P62" s="23"/>
      <c r="Q62" s="23"/>
      <c r="R62" s="23"/>
      <c r="S62" s="23"/>
      <c r="T62" s="23"/>
      <c r="U62" s="1"/>
      <c r="V62" s="37"/>
      <c r="W62" s="1"/>
      <c r="X62" s="23"/>
      <c r="Y62" s="23"/>
      <c r="Z62" s="23"/>
      <c r="AA62" s="23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s="59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8"/>
      <c r="N63" s="58"/>
      <c r="O63" s="23"/>
      <c r="P63" s="23"/>
      <c r="Q63" s="23"/>
      <c r="R63" s="23"/>
      <c r="S63" s="23"/>
      <c r="T63" s="23"/>
      <c r="U63" s="1"/>
      <c r="V63" s="37"/>
      <c r="W63" s="1"/>
      <c r="X63" s="23"/>
      <c r="Y63" s="23"/>
      <c r="Z63" s="23"/>
      <c r="AA63" s="23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s="59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8"/>
      <c r="N64" s="58"/>
      <c r="O64" s="23"/>
      <c r="P64" s="23"/>
      <c r="Q64" s="23"/>
      <c r="R64" s="23"/>
      <c r="S64" s="23"/>
      <c r="T64" s="23"/>
      <c r="U64" s="1"/>
      <c r="V64" s="37"/>
      <c r="W64" s="1"/>
      <c r="X64" s="23"/>
      <c r="Y64" s="23"/>
      <c r="Z64" s="23"/>
      <c r="AA64" s="23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s="59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8"/>
      <c r="N65" s="58"/>
      <c r="O65" s="23"/>
      <c r="P65" s="23"/>
      <c r="Q65" s="23"/>
      <c r="R65" s="23"/>
      <c r="S65" s="23"/>
      <c r="T65" s="23"/>
      <c r="U65" s="1"/>
      <c r="V65" s="37"/>
      <c r="W65" s="1"/>
      <c r="X65" s="23"/>
      <c r="Y65" s="23"/>
      <c r="Z65" s="23"/>
      <c r="AA65" s="23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s="59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8"/>
      <c r="N66" s="58"/>
      <c r="O66" s="23"/>
      <c r="P66" s="23"/>
      <c r="Q66" s="23"/>
      <c r="R66" s="23"/>
      <c r="S66" s="23"/>
      <c r="T66" s="23"/>
      <c r="U66" s="1"/>
      <c r="V66" s="37"/>
      <c r="W66" s="1"/>
      <c r="X66" s="23"/>
      <c r="Y66" s="23"/>
      <c r="Z66" s="23"/>
      <c r="AA66" s="23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s="59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8"/>
      <c r="N67" s="58"/>
      <c r="O67" s="23"/>
      <c r="P67" s="23"/>
      <c r="Q67" s="23"/>
      <c r="R67" s="23"/>
      <c r="S67" s="23"/>
      <c r="T67" s="23"/>
      <c r="U67" s="1"/>
      <c r="V67" s="37"/>
      <c r="W67" s="1"/>
      <c r="X67" s="23"/>
      <c r="Y67" s="23"/>
      <c r="Z67" s="23"/>
      <c r="AA67" s="23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s="59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8"/>
      <c r="N68" s="58"/>
      <c r="O68" s="23"/>
      <c r="P68" s="23"/>
      <c r="Q68" s="23"/>
      <c r="R68" s="23"/>
      <c r="S68" s="23"/>
      <c r="T68" s="23"/>
      <c r="U68" s="1"/>
      <c r="V68" s="37"/>
      <c r="W68" s="1"/>
      <c r="X68" s="23"/>
      <c r="Y68" s="23"/>
      <c r="Z68" s="23"/>
      <c r="AA68" s="23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s="59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8"/>
      <c r="N69" s="58"/>
      <c r="O69" s="23"/>
      <c r="P69" s="23"/>
      <c r="Q69" s="23"/>
      <c r="R69" s="23"/>
      <c r="S69" s="23"/>
      <c r="T69" s="23"/>
      <c r="U69" s="1"/>
      <c r="V69" s="37"/>
      <c r="W69" s="1"/>
      <c r="X69" s="23"/>
      <c r="Y69" s="23"/>
      <c r="Z69" s="23"/>
      <c r="AA69" s="23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s="59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8"/>
      <c r="N70" s="58"/>
      <c r="O70" s="23"/>
      <c r="P70" s="23"/>
      <c r="Q70" s="23"/>
      <c r="R70" s="23"/>
      <c r="S70" s="23"/>
      <c r="T70" s="23"/>
      <c r="U70" s="1"/>
      <c r="V70" s="37"/>
      <c r="W70" s="1"/>
      <c r="X70" s="23"/>
      <c r="Y70" s="23"/>
      <c r="Z70" s="23"/>
      <c r="AA70" s="23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s="59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8"/>
      <c r="N71" s="58"/>
      <c r="O71" s="23"/>
      <c r="P71" s="23"/>
      <c r="Q71" s="23"/>
      <c r="R71" s="23"/>
      <c r="S71" s="23"/>
      <c r="T71" s="23"/>
      <c r="U71" s="1"/>
      <c r="V71" s="37"/>
      <c r="W71" s="1"/>
      <c r="X71" s="23"/>
      <c r="Y71" s="23"/>
      <c r="Z71" s="23"/>
      <c r="AA71" s="23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s="59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8"/>
      <c r="N72" s="58"/>
      <c r="O72" s="23"/>
      <c r="P72" s="23"/>
      <c r="Q72" s="23"/>
      <c r="R72" s="23"/>
      <c r="S72" s="23"/>
      <c r="T72" s="23"/>
      <c r="U72" s="1"/>
      <c r="V72" s="37"/>
      <c r="W72" s="1"/>
      <c r="X72" s="23"/>
      <c r="Y72" s="23"/>
      <c r="Z72" s="23"/>
      <c r="AA72" s="23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s="59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8"/>
      <c r="N73" s="58"/>
      <c r="O73" s="23"/>
      <c r="P73" s="23"/>
      <c r="Q73" s="23"/>
      <c r="R73" s="23"/>
      <c r="S73" s="23"/>
      <c r="T73" s="23"/>
      <c r="U73" s="1"/>
      <c r="V73" s="37"/>
      <c r="W73" s="1"/>
      <c r="X73" s="23"/>
      <c r="Y73" s="23"/>
      <c r="Z73" s="23"/>
      <c r="AA73" s="23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s="59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8"/>
      <c r="N74" s="58"/>
      <c r="O74" s="23"/>
      <c r="P74" s="23"/>
      <c r="Q74" s="23"/>
      <c r="R74" s="23"/>
      <c r="S74" s="23"/>
      <c r="T74" s="23"/>
      <c r="U74" s="1"/>
      <c r="V74" s="37"/>
      <c r="W74" s="1"/>
      <c r="X74" s="23"/>
      <c r="Y74" s="23"/>
      <c r="Z74" s="23"/>
      <c r="AA74" s="23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s="59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8"/>
      <c r="N75" s="58"/>
      <c r="O75" s="23"/>
      <c r="P75" s="23"/>
      <c r="Q75" s="23"/>
      <c r="R75" s="23"/>
      <c r="S75" s="23"/>
      <c r="T75" s="23"/>
      <c r="U75" s="1"/>
      <c r="V75" s="37"/>
      <c r="W75" s="1"/>
      <c r="X75" s="23"/>
      <c r="Y75" s="23"/>
      <c r="Z75" s="23"/>
      <c r="AA75" s="23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s="59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8"/>
      <c r="N76" s="58"/>
      <c r="O76" s="23"/>
      <c r="P76" s="23"/>
      <c r="Q76" s="23"/>
      <c r="R76" s="23"/>
      <c r="S76" s="23"/>
      <c r="T76" s="23"/>
      <c r="U76" s="1"/>
      <c r="V76" s="37"/>
      <c r="W76" s="1"/>
      <c r="X76" s="23"/>
      <c r="Y76" s="23"/>
      <c r="Z76" s="23"/>
      <c r="AA76" s="23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s="59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8"/>
      <c r="N77" s="58"/>
      <c r="O77" s="23"/>
      <c r="P77" s="23"/>
      <c r="Q77" s="23"/>
      <c r="R77" s="23"/>
      <c r="S77" s="23"/>
      <c r="T77" s="23"/>
      <c r="U77" s="1"/>
      <c r="V77" s="37"/>
      <c r="W77" s="1"/>
      <c r="X77" s="23"/>
      <c r="Y77" s="23"/>
      <c r="Z77" s="23"/>
      <c r="AA77" s="23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s="59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8"/>
      <c r="N78" s="58"/>
      <c r="O78" s="23"/>
      <c r="P78" s="23"/>
      <c r="Q78" s="23"/>
      <c r="R78" s="23"/>
      <c r="S78" s="23"/>
      <c r="T78" s="23"/>
      <c r="U78" s="1"/>
      <c r="V78" s="37"/>
      <c r="W78" s="1"/>
      <c r="X78" s="23"/>
      <c r="Y78" s="23"/>
      <c r="Z78" s="23"/>
      <c r="AA78" s="23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s="59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8"/>
      <c r="N79" s="58"/>
      <c r="O79" s="23"/>
      <c r="P79" s="23"/>
      <c r="Q79" s="23"/>
      <c r="R79" s="23"/>
      <c r="S79" s="23"/>
      <c r="T79" s="23"/>
      <c r="U79" s="1"/>
      <c r="V79" s="37"/>
      <c r="W79" s="1"/>
      <c r="X79" s="23"/>
      <c r="Y79" s="23"/>
      <c r="Z79" s="23"/>
      <c r="AA79" s="23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s="59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8"/>
      <c r="N80" s="58"/>
      <c r="O80" s="23"/>
      <c r="P80" s="23"/>
      <c r="Q80" s="23"/>
      <c r="R80" s="23"/>
      <c r="S80" s="23"/>
      <c r="T80" s="23"/>
      <c r="U80" s="1"/>
      <c r="V80" s="37"/>
      <c r="W80" s="1"/>
      <c r="X80" s="23"/>
      <c r="Y80" s="23"/>
      <c r="Z80" s="23"/>
      <c r="AA80" s="23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s="59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8"/>
      <c r="N81" s="58"/>
      <c r="O81" s="23"/>
      <c r="P81" s="23"/>
      <c r="Q81" s="23"/>
      <c r="R81" s="23"/>
      <c r="S81" s="23"/>
      <c r="T81" s="23"/>
      <c r="U81" s="1"/>
      <c r="V81" s="37"/>
      <c r="W81" s="1"/>
      <c r="X81" s="23"/>
      <c r="Y81" s="23"/>
      <c r="Z81" s="23"/>
      <c r="AA81" s="23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s="59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8"/>
      <c r="N82" s="58"/>
      <c r="O82" s="23"/>
      <c r="P82" s="23"/>
      <c r="Q82" s="23"/>
      <c r="R82" s="23"/>
      <c r="S82" s="23"/>
      <c r="T82" s="23"/>
      <c r="U82" s="1"/>
      <c r="V82" s="37"/>
      <c r="W82" s="1"/>
      <c r="X82" s="23"/>
      <c r="Y82" s="23"/>
      <c r="Z82" s="23"/>
      <c r="AA82" s="23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s="59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8"/>
      <c r="N83" s="58"/>
      <c r="O83" s="23"/>
      <c r="P83" s="23"/>
      <c r="Q83" s="23"/>
      <c r="R83" s="23"/>
      <c r="S83" s="23"/>
      <c r="T83" s="23"/>
      <c r="U83" s="1"/>
      <c r="V83" s="37"/>
      <c r="W83" s="1"/>
      <c r="X83" s="23"/>
      <c r="Y83" s="23"/>
      <c r="Z83" s="23"/>
      <c r="AA83" s="23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s="59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8"/>
      <c r="N84" s="58"/>
      <c r="O84" s="23"/>
      <c r="P84" s="23"/>
      <c r="Q84" s="23"/>
      <c r="R84" s="23"/>
      <c r="S84" s="23"/>
      <c r="T84" s="23"/>
      <c r="U84" s="1"/>
      <c r="V84" s="37"/>
      <c r="W84" s="1"/>
      <c r="X84" s="23"/>
      <c r="Y84" s="23"/>
      <c r="Z84" s="23"/>
      <c r="AA84" s="23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s="59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8"/>
      <c r="N85" s="58"/>
      <c r="O85" s="23"/>
      <c r="P85" s="23"/>
      <c r="Q85" s="23"/>
      <c r="R85" s="23"/>
      <c r="S85" s="23"/>
      <c r="T85" s="23"/>
      <c r="U85" s="1"/>
      <c r="V85" s="37"/>
      <c r="W85" s="1"/>
      <c r="X85" s="23"/>
      <c r="Y85" s="23"/>
      <c r="Z85" s="23"/>
      <c r="AA85" s="23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s="59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8"/>
      <c r="N86" s="58"/>
      <c r="O86" s="23"/>
      <c r="P86" s="23"/>
      <c r="Q86" s="23"/>
      <c r="R86" s="23"/>
      <c r="S86" s="23"/>
      <c r="T86" s="23"/>
      <c r="U86" s="1"/>
      <c r="V86" s="37"/>
      <c r="W86" s="1"/>
      <c r="X86" s="23"/>
      <c r="Y86" s="23"/>
      <c r="Z86" s="23"/>
      <c r="AA86" s="23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s="59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8"/>
      <c r="N87" s="58"/>
      <c r="O87" s="23"/>
      <c r="P87" s="23"/>
      <c r="Q87" s="23"/>
      <c r="R87" s="23"/>
      <c r="S87" s="23"/>
      <c r="T87" s="23"/>
      <c r="U87" s="1"/>
      <c r="V87" s="37"/>
      <c r="W87" s="1"/>
      <c r="X87" s="23"/>
      <c r="Y87" s="23"/>
      <c r="Z87" s="23"/>
      <c r="AA87" s="23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s="59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8"/>
      <c r="N88" s="58"/>
      <c r="O88" s="23"/>
      <c r="P88" s="23"/>
      <c r="Q88" s="23"/>
      <c r="R88" s="23"/>
      <c r="S88" s="23"/>
      <c r="T88" s="23"/>
      <c r="U88" s="1"/>
      <c r="V88" s="37"/>
      <c r="W88" s="1"/>
      <c r="X88" s="23"/>
      <c r="Y88" s="23"/>
      <c r="Z88" s="23"/>
      <c r="AA88" s="23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s="59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8"/>
      <c r="N89" s="58"/>
      <c r="O89" s="23"/>
      <c r="P89" s="23"/>
      <c r="Q89" s="23"/>
      <c r="R89" s="23"/>
      <c r="S89" s="23"/>
      <c r="T89" s="23"/>
      <c r="U89" s="1"/>
      <c r="V89" s="37"/>
      <c r="W89" s="1"/>
      <c r="X89" s="23"/>
      <c r="Y89" s="23"/>
      <c r="Z89" s="23"/>
      <c r="AA89" s="23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s="59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8"/>
      <c r="N90" s="58"/>
      <c r="O90" s="23"/>
      <c r="P90" s="23"/>
      <c r="Q90" s="23"/>
      <c r="R90" s="23"/>
      <c r="S90" s="23"/>
      <c r="T90" s="23"/>
      <c r="U90" s="1"/>
      <c r="V90" s="37"/>
      <c r="W90" s="1"/>
      <c r="X90" s="23"/>
      <c r="Y90" s="23"/>
      <c r="Z90" s="23"/>
      <c r="AA90" s="23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s="59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8"/>
      <c r="N91" s="58"/>
      <c r="O91" s="23"/>
      <c r="P91" s="23"/>
      <c r="Q91" s="23"/>
      <c r="R91" s="23"/>
      <c r="S91" s="23"/>
      <c r="T91" s="23"/>
      <c r="U91" s="1"/>
      <c r="V91" s="37"/>
      <c r="W91" s="1"/>
      <c r="X91" s="23"/>
      <c r="Y91" s="23"/>
      <c r="Z91" s="23"/>
      <c r="AA91" s="23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s="59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8"/>
      <c r="N92" s="58"/>
      <c r="O92" s="23"/>
      <c r="P92" s="23"/>
      <c r="Q92" s="23"/>
      <c r="R92" s="23"/>
      <c r="S92" s="23"/>
      <c r="T92" s="23"/>
      <c r="U92" s="1"/>
      <c r="V92" s="37"/>
      <c r="W92" s="1"/>
      <c r="X92" s="23"/>
      <c r="Y92" s="23"/>
      <c r="Z92" s="23"/>
      <c r="AA92" s="23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s="59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8"/>
      <c r="N93" s="58"/>
      <c r="O93" s="23"/>
      <c r="P93" s="23"/>
      <c r="Q93" s="23"/>
      <c r="R93" s="23"/>
      <c r="S93" s="23"/>
      <c r="T93" s="23"/>
      <c r="U93" s="1"/>
      <c r="V93" s="37"/>
      <c r="W93" s="1"/>
      <c r="X93" s="23"/>
      <c r="Y93" s="23"/>
      <c r="Z93" s="23"/>
      <c r="AA93" s="23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s="59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8"/>
      <c r="N94" s="58"/>
      <c r="O94" s="23"/>
      <c r="P94" s="23"/>
      <c r="Q94" s="23"/>
      <c r="R94" s="23"/>
      <c r="S94" s="23"/>
      <c r="T94" s="23"/>
      <c r="U94" s="1"/>
      <c r="V94" s="37"/>
      <c r="W94" s="1"/>
      <c r="X94" s="23"/>
      <c r="Y94" s="23"/>
      <c r="Z94" s="23"/>
      <c r="AA94" s="23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s="59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8"/>
      <c r="N95" s="58"/>
      <c r="O95" s="23"/>
      <c r="P95" s="23"/>
      <c r="Q95" s="23"/>
      <c r="R95" s="23"/>
      <c r="S95" s="23"/>
      <c r="T95" s="23"/>
      <c r="U95" s="1"/>
      <c r="V95" s="37"/>
      <c r="W95" s="1"/>
      <c r="X95" s="23"/>
      <c r="Y95" s="23"/>
      <c r="Z95" s="23"/>
      <c r="AA95" s="23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s="59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8"/>
      <c r="N96" s="58"/>
      <c r="O96" s="23"/>
      <c r="P96" s="23"/>
      <c r="Q96" s="23"/>
      <c r="R96" s="23"/>
      <c r="S96" s="23"/>
      <c r="T96" s="23"/>
      <c r="U96" s="1"/>
      <c r="V96" s="37"/>
      <c r="W96" s="1"/>
      <c r="X96" s="23"/>
      <c r="Y96" s="23"/>
      <c r="Z96" s="23"/>
      <c r="AA96" s="23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s="59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8"/>
      <c r="N97" s="58"/>
      <c r="O97" s="23"/>
      <c r="P97" s="23"/>
      <c r="Q97" s="23"/>
      <c r="R97" s="23"/>
      <c r="S97" s="23"/>
      <c r="T97" s="23"/>
      <c r="U97" s="1"/>
      <c r="V97" s="37"/>
      <c r="W97" s="1"/>
      <c r="X97" s="23"/>
      <c r="Y97" s="23"/>
      <c r="Z97" s="23"/>
      <c r="AA97" s="23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s="59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8"/>
      <c r="N98" s="58"/>
      <c r="O98" s="23"/>
      <c r="P98" s="23"/>
      <c r="Q98" s="23"/>
      <c r="R98" s="23"/>
      <c r="S98" s="23"/>
      <c r="T98" s="23"/>
      <c r="U98" s="1"/>
      <c r="V98" s="37"/>
      <c r="W98" s="1"/>
      <c r="X98" s="23"/>
      <c r="Y98" s="23"/>
      <c r="Z98" s="23"/>
      <c r="AA98" s="23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s="59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8"/>
      <c r="N99" s="58"/>
      <c r="O99" s="23"/>
      <c r="P99" s="23"/>
      <c r="Q99" s="23"/>
      <c r="R99" s="23"/>
      <c r="S99" s="23"/>
      <c r="T99" s="23"/>
      <c r="U99" s="1"/>
      <c r="V99" s="37"/>
      <c r="W99" s="1"/>
      <c r="X99" s="23"/>
      <c r="Y99" s="23"/>
      <c r="Z99" s="23"/>
      <c r="AA99" s="23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s="59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8"/>
      <c r="N100" s="58"/>
      <c r="O100" s="23"/>
      <c r="P100" s="23"/>
      <c r="Q100" s="23"/>
      <c r="R100" s="23"/>
      <c r="S100" s="23"/>
      <c r="T100" s="23"/>
      <c r="U100" s="1"/>
      <c r="V100" s="37"/>
      <c r="W100" s="1"/>
      <c r="X100" s="23"/>
      <c r="Y100" s="23"/>
      <c r="Z100" s="23"/>
      <c r="AA100" s="23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s="59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58"/>
      <c r="N101" s="58"/>
      <c r="O101" s="23"/>
      <c r="P101" s="23"/>
      <c r="Q101" s="23"/>
      <c r="R101" s="23"/>
      <c r="S101" s="23"/>
      <c r="T101" s="23"/>
      <c r="U101" s="1"/>
      <c r="V101" s="37"/>
      <c r="W101" s="1"/>
      <c r="X101" s="23"/>
      <c r="Y101" s="23"/>
      <c r="Z101" s="23"/>
      <c r="AA101" s="23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s="59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58"/>
      <c r="N102" s="58"/>
      <c r="O102" s="23"/>
      <c r="P102" s="23"/>
      <c r="Q102" s="23"/>
      <c r="R102" s="23"/>
      <c r="S102" s="23"/>
      <c r="T102" s="23"/>
      <c r="U102" s="1"/>
      <c r="V102" s="37"/>
      <c r="W102" s="1"/>
      <c r="X102" s="23"/>
      <c r="Y102" s="23"/>
      <c r="Z102" s="23"/>
      <c r="AA102" s="23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s="59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58"/>
      <c r="N103" s="58"/>
      <c r="O103" s="23"/>
      <c r="P103" s="23"/>
      <c r="Q103" s="23"/>
      <c r="R103" s="23"/>
      <c r="S103" s="23"/>
      <c r="T103" s="23"/>
      <c r="U103" s="1"/>
      <c r="V103" s="37"/>
      <c r="W103" s="1"/>
      <c r="X103" s="23"/>
      <c r="Y103" s="23"/>
      <c r="Z103" s="23"/>
      <c r="AA103" s="23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s="59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58"/>
      <c r="N104" s="58"/>
      <c r="O104" s="23"/>
      <c r="P104" s="23"/>
      <c r="Q104" s="23"/>
      <c r="R104" s="23"/>
      <c r="S104" s="23"/>
      <c r="T104" s="23"/>
      <c r="U104" s="1"/>
      <c r="V104" s="37"/>
      <c r="W104" s="1"/>
      <c r="X104" s="23"/>
      <c r="Y104" s="23"/>
      <c r="Z104" s="23"/>
      <c r="AA104" s="23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s="59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58"/>
      <c r="N105" s="58"/>
      <c r="O105" s="23"/>
      <c r="P105" s="23"/>
      <c r="Q105" s="23"/>
      <c r="R105" s="23"/>
      <c r="S105" s="23"/>
      <c r="T105" s="23"/>
      <c r="U105" s="1"/>
      <c r="V105" s="37"/>
      <c r="W105" s="1"/>
      <c r="X105" s="23"/>
      <c r="Y105" s="23"/>
      <c r="Z105" s="23"/>
      <c r="AA105" s="23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s="59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58"/>
      <c r="N106" s="58"/>
      <c r="O106" s="23"/>
      <c r="P106" s="23"/>
      <c r="Q106" s="23"/>
      <c r="R106" s="23"/>
      <c r="S106" s="23"/>
      <c r="T106" s="23"/>
      <c r="U106" s="1"/>
      <c r="V106" s="37"/>
      <c r="W106" s="1"/>
      <c r="X106" s="23"/>
      <c r="Y106" s="23"/>
      <c r="Z106" s="23"/>
      <c r="AA106" s="23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s="59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58"/>
      <c r="N107" s="58"/>
      <c r="O107" s="23"/>
      <c r="P107" s="23"/>
      <c r="Q107" s="23"/>
      <c r="R107" s="23"/>
      <c r="S107" s="23"/>
      <c r="T107" s="23"/>
      <c r="U107" s="1"/>
      <c r="V107" s="37"/>
      <c r="W107" s="1"/>
      <c r="X107" s="23"/>
      <c r="Y107" s="23"/>
      <c r="Z107" s="23"/>
      <c r="AA107" s="23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s="59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58"/>
      <c r="N108" s="58"/>
      <c r="O108" s="23"/>
      <c r="P108" s="23"/>
      <c r="Q108" s="23"/>
      <c r="R108" s="23"/>
      <c r="S108" s="23"/>
      <c r="T108" s="23"/>
      <c r="U108" s="1"/>
      <c r="V108" s="37"/>
      <c r="W108" s="1"/>
      <c r="X108" s="23"/>
      <c r="Y108" s="23"/>
      <c r="Z108" s="23"/>
      <c r="AA108" s="23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s="59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58"/>
      <c r="N109" s="58"/>
      <c r="O109" s="23"/>
      <c r="P109" s="23"/>
      <c r="Q109" s="23"/>
      <c r="R109" s="23"/>
      <c r="S109" s="23"/>
      <c r="T109" s="23"/>
      <c r="U109" s="1"/>
      <c r="V109" s="37"/>
      <c r="W109" s="1"/>
      <c r="X109" s="23"/>
      <c r="Y109" s="23"/>
      <c r="Z109" s="23"/>
      <c r="AA109" s="23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s="59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58"/>
      <c r="N110" s="58"/>
      <c r="O110" s="23"/>
      <c r="P110" s="23"/>
      <c r="Q110" s="23"/>
      <c r="R110" s="23"/>
      <c r="S110" s="23"/>
      <c r="T110" s="23"/>
      <c r="U110" s="1"/>
      <c r="V110" s="37"/>
      <c r="W110" s="1"/>
      <c r="X110" s="23"/>
      <c r="Y110" s="23"/>
      <c r="Z110" s="23"/>
      <c r="AA110" s="23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s="59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58"/>
      <c r="N111" s="58"/>
      <c r="O111" s="23"/>
      <c r="P111" s="23"/>
      <c r="Q111" s="23"/>
      <c r="R111" s="23"/>
      <c r="S111" s="23"/>
      <c r="T111" s="23"/>
      <c r="U111" s="1"/>
      <c r="V111" s="37"/>
      <c r="W111" s="1"/>
      <c r="X111" s="23"/>
      <c r="Y111" s="23"/>
      <c r="Z111" s="23"/>
      <c r="AA111" s="23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s="59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58"/>
      <c r="N112" s="58"/>
      <c r="O112" s="23"/>
      <c r="P112" s="23"/>
      <c r="Q112" s="23"/>
      <c r="R112" s="23"/>
      <c r="S112" s="23"/>
      <c r="T112" s="23"/>
      <c r="U112" s="1"/>
      <c r="V112" s="37"/>
      <c r="W112" s="1"/>
      <c r="X112" s="23"/>
      <c r="Y112" s="23"/>
      <c r="Z112" s="23"/>
      <c r="AA112" s="23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s="59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58"/>
      <c r="N113" s="58"/>
      <c r="O113" s="23"/>
      <c r="P113" s="23"/>
      <c r="Q113" s="23"/>
      <c r="R113" s="23"/>
      <c r="S113" s="23"/>
      <c r="T113" s="23"/>
      <c r="U113" s="1"/>
      <c r="V113" s="37"/>
      <c r="W113" s="1"/>
      <c r="X113" s="23"/>
      <c r="Y113" s="23"/>
      <c r="Z113" s="23"/>
      <c r="AA113" s="23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s="59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58"/>
      <c r="N114" s="58"/>
      <c r="O114" s="23"/>
      <c r="P114" s="23"/>
      <c r="Q114" s="23"/>
      <c r="R114" s="23"/>
      <c r="S114" s="23"/>
      <c r="T114" s="23"/>
      <c r="U114" s="1"/>
      <c r="V114" s="37"/>
      <c r="W114" s="1"/>
      <c r="X114" s="23"/>
      <c r="Y114" s="23"/>
      <c r="Z114" s="23"/>
      <c r="AA114" s="23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s="59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58"/>
      <c r="N115" s="58"/>
      <c r="O115" s="23"/>
      <c r="P115" s="23"/>
      <c r="Q115" s="23"/>
      <c r="R115" s="23"/>
      <c r="S115" s="23"/>
      <c r="T115" s="23"/>
      <c r="U115" s="1"/>
      <c r="V115" s="37"/>
      <c r="W115" s="1"/>
      <c r="X115" s="23"/>
      <c r="Y115" s="23"/>
      <c r="Z115" s="23"/>
      <c r="AA115" s="23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s="59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58"/>
      <c r="N116" s="58"/>
      <c r="O116" s="23"/>
      <c r="P116" s="23"/>
      <c r="Q116" s="23"/>
      <c r="R116" s="23"/>
      <c r="S116" s="23"/>
      <c r="T116" s="23"/>
      <c r="U116" s="1"/>
      <c r="V116" s="37"/>
      <c r="W116" s="1"/>
      <c r="X116" s="23"/>
      <c r="Y116" s="23"/>
      <c r="Z116" s="23"/>
      <c r="AA116" s="23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s="59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58"/>
      <c r="N117" s="58"/>
      <c r="O117" s="23"/>
      <c r="P117" s="23"/>
      <c r="Q117" s="23"/>
      <c r="R117" s="23"/>
      <c r="S117" s="23"/>
      <c r="T117" s="23"/>
      <c r="U117" s="1"/>
      <c r="V117" s="37"/>
      <c r="W117" s="1"/>
      <c r="X117" s="23"/>
      <c r="Y117" s="23"/>
      <c r="Z117" s="23"/>
      <c r="AA117" s="23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  <row r="118" spans="1:42" s="59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58"/>
      <c r="N118" s="58"/>
      <c r="O118" s="23"/>
      <c r="P118" s="23"/>
      <c r="Q118" s="23"/>
      <c r="R118" s="23"/>
      <c r="S118" s="23"/>
      <c r="T118" s="23"/>
      <c r="U118" s="1"/>
      <c r="V118" s="37"/>
      <c r="W118" s="1"/>
      <c r="X118" s="23"/>
      <c r="Y118" s="23"/>
      <c r="Z118" s="23"/>
      <c r="AA118" s="23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  <c r="AM118" s="8"/>
      <c r="AN118" s="8"/>
      <c r="AO118" s="8"/>
      <c r="AP118" s="8"/>
    </row>
    <row r="119" spans="1:42" s="59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58"/>
      <c r="N119" s="58"/>
      <c r="O119" s="23"/>
      <c r="P119" s="23"/>
      <c r="Q119" s="23"/>
      <c r="R119" s="23"/>
      <c r="S119" s="23"/>
      <c r="T119" s="23"/>
      <c r="U119" s="1"/>
      <c r="V119" s="37"/>
      <c r="W119" s="1"/>
      <c r="X119" s="23"/>
      <c r="Y119" s="23"/>
      <c r="Z119" s="23"/>
      <c r="AA119" s="23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  <c r="AM119" s="8"/>
      <c r="AN119" s="8"/>
      <c r="AO119" s="8"/>
      <c r="AP119" s="8"/>
    </row>
    <row r="120" spans="1:42" s="59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58"/>
      <c r="N120" s="58"/>
      <c r="O120" s="23"/>
      <c r="P120" s="23"/>
      <c r="Q120" s="23"/>
      <c r="R120" s="23"/>
      <c r="S120" s="23"/>
      <c r="T120" s="23"/>
      <c r="U120" s="1"/>
      <c r="V120" s="37"/>
      <c r="W120" s="1"/>
      <c r="X120" s="23"/>
      <c r="Y120" s="23"/>
      <c r="Z120" s="23"/>
      <c r="AA120" s="23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  <c r="AM120" s="8"/>
      <c r="AN120" s="8"/>
      <c r="AO120" s="8"/>
      <c r="AP120" s="8"/>
    </row>
    <row r="121" spans="1:42" s="59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58"/>
      <c r="N121" s="58"/>
      <c r="O121" s="23"/>
      <c r="P121" s="23"/>
      <c r="Q121" s="23"/>
      <c r="R121" s="23"/>
      <c r="S121" s="23"/>
      <c r="T121" s="23"/>
      <c r="U121" s="1"/>
      <c r="V121" s="37"/>
      <c r="W121" s="1"/>
      <c r="X121" s="23"/>
      <c r="Y121" s="23"/>
      <c r="Z121" s="23"/>
      <c r="AA121" s="23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  <c r="AM121" s="8"/>
      <c r="AN121" s="8"/>
      <c r="AO121" s="8"/>
      <c r="AP121" s="8"/>
    </row>
    <row r="122" spans="1:42" s="59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58"/>
      <c r="N122" s="58"/>
      <c r="O122" s="23"/>
      <c r="P122" s="23"/>
      <c r="Q122" s="23"/>
      <c r="R122" s="23"/>
      <c r="S122" s="23"/>
      <c r="T122" s="23"/>
      <c r="U122" s="1"/>
      <c r="V122" s="37"/>
      <c r="W122" s="1"/>
      <c r="X122" s="23"/>
      <c r="Y122" s="23"/>
      <c r="Z122" s="23"/>
      <c r="AA122" s="23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  <c r="AM122" s="8"/>
      <c r="AN122" s="8"/>
      <c r="AO122" s="8"/>
      <c r="AP122" s="8"/>
    </row>
    <row r="123" spans="1:42" s="59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58"/>
      <c r="N123" s="58"/>
      <c r="O123" s="23"/>
      <c r="P123" s="23"/>
      <c r="Q123" s="23"/>
      <c r="R123" s="23"/>
      <c r="S123" s="23"/>
      <c r="T123" s="23"/>
      <c r="U123" s="1"/>
      <c r="V123" s="37"/>
      <c r="W123" s="1"/>
      <c r="X123" s="23"/>
      <c r="Y123" s="23"/>
      <c r="Z123" s="23"/>
      <c r="AA123" s="23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  <c r="AM123" s="8"/>
      <c r="AN123" s="8"/>
      <c r="AO123" s="8"/>
      <c r="AP123" s="8"/>
    </row>
    <row r="124" spans="1:42" s="59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58"/>
      <c r="N124" s="58"/>
      <c r="O124" s="23"/>
      <c r="P124" s="23"/>
      <c r="Q124" s="23"/>
      <c r="R124" s="23"/>
      <c r="S124" s="23"/>
      <c r="T124" s="23"/>
      <c r="U124" s="1"/>
      <c r="V124" s="37"/>
      <c r="W124" s="1"/>
      <c r="X124" s="23"/>
      <c r="Y124" s="23"/>
      <c r="Z124" s="23"/>
      <c r="AA124" s="23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  <c r="AM124" s="8"/>
      <c r="AN124" s="8"/>
      <c r="AO124" s="8"/>
      <c r="AP124" s="8"/>
    </row>
    <row r="125" spans="1:42" s="59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58"/>
      <c r="N125" s="58"/>
      <c r="O125" s="23"/>
      <c r="P125" s="23"/>
      <c r="Q125" s="23"/>
      <c r="R125" s="23"/>
      <c r="S125" s="23"/>
      <c r="T125" s="23"/>
      <c r="U125" s="1"/>
      <c r="V125" s="37"/>
      <c r="W125" s="1"/>
      <c r="X125" s="23"/>
      <c r="Y125" s="23"/>
      <c r="Z125" s="23"/>
      <c r="AA125" s="23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  <c r="AM125" s="8"/>
      <c r="AN125" s="8"/>
      <c r="AO125" s="8"/>
      <c r="AP125" s="8"/>
    </row>
    <row r="126" spans="1:42" s="59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58"/>
      <c r="N126" s="58"/>
      <c r="O126" s="23"/>
      <c r="P126" s="23"/>
      <c r="Q126" s="23"/>
      <c r="R126" s="23"/>
      <c r="S126" s="23"/>
      <c r="T126" s="23"/>
      <c r="U126" s="1"/>
      <c r="V126" s="37"/>
      <c r="W126" s="1"/>
      <c r="X126" s="23"/>
      <c r="Y126" s="23"/>
      <c r="Z126" s="23"/>
      <c r="AA126" s="23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  <c r="AM126" s="8"/>
      <c r="AN126" s="8"/>
      <c r="AO126" s="8"/>
      <c r="AP126" s="8"/>
    </row>
    <row r="127" spans="1:42" s="59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58"/>
      <c r="N127" s="58"/>
      <c r="O127" s="23"/>
      <c r="P127" s="23"/>
      <c r="Q127" s="23"/>
      <c r="R127" s="23"/>
      <c r="S127" s="23"/>
      <c r="T127" s="23"/>
      <c r="U127" s="1"/>
      <c r="V127" s="37"/>
      <c r="W127" s="1"/>
      <c r="X127" s="23"/>
      <c r="Y127" s="23"/>
      <c r="Z127" s="23"/>
      <c r="AA127" s="23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  <c r="AM127" s="8"/>
      <c r="AN127" s="8"/>
      <c r="AO127" s="8"/>
      <c r="AP127" s="8"/>
    </row>
    <row r="128" spans="1:42" s="59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58"/>
      <c r="N128" s="58"/>
      <c r="O128" s="23"/>
      <c r="P128" s="23"/>
      <c r="Q128" s="23"/>
      <c r="R128" s="23"/>
      <c r="S128" s="23"/>
      <c r="T128" s="23"/>
      <c r="U128" s="1"/>
      <c r="V128" s="37"/>
      <c r="W128" s="1"/>
      <c r="X128" s="23"/>
      <c r="Y128" s="23"/>
      <c r="Z128" s="23"/>
      <c r="AA128" s="23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  <c r="AM128" s="8"/>
      <c r="AN128" s="8"/>
      <c r="AO128" s="8"/>
      <c r="AP128" s="8"/>
    </row>
    <row r="129" spans="1:42" s="59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58"/>
      <c r="N129" s="58"/>
      <c r="O129" s="23"/>
      <c r="P129" s="23"/>
      <c r="Q129" s="23"/>
      <c r="R129" s="23"/>
      <c r="S129" s="23"/>
      <c r="T129" s="23"/>
      <c r="U129" s="1"/>
      <c r="V129" s="37"/>
      <c r="W129" s="1"/>
      <c r="X129" s="23"/>
      <c r="Y129" s="23"/>
      <c r="Z129" s="23"/>
      <c r="AA129" s="23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  <c r="AM129" s="8"/>
      <c r="AN129" s="8"/>
      <c r="AO129" s="8"/>
      <c r="AP129" s="8"/>
    </row>
    <row r="130" spans="1:42" s="59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58"/>
      <c r="N130" s="58"/>
      <c r="O130" s="23"/>
      <c r="P130" s="23"/>
      <c r="Q130" s="23"/>
      <c r="R130" s="23"/>
      <c r="S130" s="23"/>
      <c r="T130" s="23"/>
      <c r="U130" s="1"/>
      <c r="V130" s="37"/>
      <c r="W130" s="1"/>
      <c r="X130" s="23"/>
      <c r="Y130" s="23"/>
      <c r="Z130" s="23"/>
      <c r="AA130" s="23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  <c r="AM130" s="8"/>
      <c r="AN130" s="8"/>
      <c r="AO130" s="8"/>
      <c r="AP130" s="8"/>
    </row>
    <row r="131" spans="1:42" s="59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58"/>
      <c r="N131" s="58"/>
      <c r="O131" s="23"/>
      <c r="P131" s="23"/>
      <c r="Q131" s="23"/>
      <c r="R131" s="23"/>
      <c r="S131" s="23"/>
      <c r="T131" s="23"/>
      <c r="U131" s="1"/>
      <c r="V131" s="37"/>
      <c r="W131" s="1"/>
      <c r="X131" s="23"/>
      <c r="Y131" s="23"/>
      <c r="Z131" s="23"/>
      <c r="AA131" s="23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  <c r="AM131" s="8"/>
      <c r="AN131" s="8"/>
      <c r="AO131" s="8"/>
      <c r="AP131" s="8"/>
    </row>
    <row r="132" spans="1:42" s="59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58"/>
      <c r="N132" s="58"/>
      <c r="O132" s="23"/>
      <c r="P132" s="23"/>
      <c r="Q132" s="23"/>
      <c r="R132" s="23"/>
      <c r="S132" s="23"/>
      <c r="T132" s="23"/>
      <c r="U132" s="1"/>
      <c r="V132" s="37"/>
      <c r="W132" s="1"/>
      <c r="X132" s="23"/>
      <c r="Y132" s="23"/>
      <c r="Z132" s="23"/>
      <c r="AA132" s="23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  <c r="AM132" s="8"/>
      <c r="AN132" s="8"/>
      <c r="AO132" s="8"/>
      <c r="AP132" s="8"/>
    </row>
    <row r="133" spans="1:42" s="59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58"/>
      <c r="N133" s="58"/>
      <c r="O133" s="23"/>
      <c r="P133" s="23"/>
      <c r="Q133" s="23"/>
      <c r="R133" s="23"/>
      <c r="S133" s="23"/>
      <c r="T133" s="23"/>
      <c r="U133" s="1"/>
      <c r="V133" s="37"/>
      <c r="W133" s="1"/>
      <c r="X133" s="23"/>
      <c r="Y133" s="23"/>
      <c r="Z133" s="23"/>
      <c r="AA133" s="23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  <c r="AM133" s="8"/>
      <c r="AN133" s="8"/>
      <c r="AO133" s="8"/>
      <c r="AP133" s="8"/>
    </row>
    <row r="134" spans="1:42" s="59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58"/>
      <c r="N134" s="58"/>
      <c r="O134" s="23"/>
      <c r="P134" s="23"/>
      <c r="Q134" s="23"/>
      <c r="R134" s="23"/>
      <c r="S134" s="23"/>
      <c r="T134" s="23"/>
      <c r="U134" s="1"/>
      <c r="V134" s="37"/>
      <c r="W134" s="1"/>
      <c r="X134" s="23"/>
      <c r="Y134" s="23"/>
      <c r="Z134" s="23"/>
      <c r="AA134" s="23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  <c r="AM134" s="8"/>
      <c r="AN134" s="8"/>
      <c r="AO134" s="8"/>
      <c r="AP134" s="8"/>
    </row>
    <row r="135" spans="1:42" s="59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58"/>
      <c r="N135" s="58"/>
      <c r="O135" s="23"/>
      <c r="P135" s="23"/>
      <c r="Q135" s="23"/>
      <c r="R135" s="23"/>
      <c r="S135" s="23"/>
      <c r="T135" s="23"/>
      <c r="U135" s="1"/>
      <c r="V135" s="37"/>
      <c r="W135" s="1"/>
      <c r="X135" s="23"/>
      <c r="Y135" s="23"/>
      <c r="Z135" s="23"/>
      <c r="AA135" s="23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  <c r="AM135" s="8"/>
      <c r="AN135" s="8"/>
      <c r="AO135" s="8"/>
      <c r="AP135" s="8"/>
    </row>
    <row r="136" spans="1:42" s="59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58"/>
      <c r="N136" s="58"/>
      <c r="O136" s="23"/>
      <c r="P136" s="23"/>
      <c r="Q136" s="23"/>
      <c r="R136" s="23"/>
      <c r="S136" s="23"/>
      <c r="T136" s="23"/>
      <c r="U136" s="1"/>
      <c r="V136" s="37"/>
      <c r="W136" s="1"/>
      <c r="X136" s="23"/>
      <c r="Y136" s="23"/>
      <c r="Z136" s="23"/>
      <c r="AA136" s="23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  <c r="AM136" s="8"/>
      <c r="AN136" s="8"/>
      <c r="AO136" s="8"/>
      <c r="AP136" s="8"/>
    </row>
    <row r="137" spans="1:42" s="59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58"/>
      <c r="N137" s="58"/>
      <c r="O137" s="23"/>
      <c r="P137" s="23"/>
      <c r="Q137" s="23"/>
      <c r="R137" s="23"/>
      <c r="S137" s="23"/>
      <c r="T137" s="23"/>
      <c r="U137" s="1"/>
      <c r="V137" s="37"/>
      <c r="W137" s="1"/>
      <c r="X137" s="23"/>
      <c r="Y137" s="23"/>
      <c r="Z137" s="23"/>
      <c r="AA137" s="23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  <c r="AM137" s="8"/>
      <c r="AN137" s="8"/>
      <c r="AO137" s="8"/>
      <c r="AP137" s="8"/>
    </row>
    <row r="138" spans="1:42" s="59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58"/>
      <c r="N138" s="58"/>
      <c r="O138" s="23"/>
      <c r="P138" s="23"/>
      <c r="Q138" s="23"/>
      <c r="R138" s="23"/>
      <c r="S138" s="23"/>
      <c r="T138" s="23"/>
      <c r="U138" s="1"/>
      <c r="V138" s="37"/>
      <c r="W138" s="1"/>
      <c r="X138" s="23"/>
      <c r="Y138" s="23"/>
      <c r="Z138" s="23"/>
      <c r="AA138" s="23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  <c r="AM138" s="8"/>
      <c r="AN138" s="8"/>
      <c r="AO138" s="8"/>
      <c r="AP138" s="8"/>
    </row>
    <row r="139" spans="1:42" s="59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58"/>
      <c r="N139" s="58"/>
      <c r="O139" s="23"/>
      <c r="P139" s="23"/>
      <c r="Q139" s="23"/>
      <c r="R139" s="23"/>
      <c r="S139" s="23"/>
      <c r="T139" s="23"/>
      <c r="U139" s="1"/>
      <c r="V139" s="37"/>
      <c r="W139" s="1"/>
      <c r="X139" s="23"/>
      <c r="Y139" s="23"/>
      <c r="Z139" s="23"/>
      <c r="AA139" s="23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  <c r="AM139" s="8"/>
      <c r="AN139" s="8"/>
      <c r="AO139" s="8"/>
      <c r="AP139" s="8"/>
    </row>
    <row r="140" spans="1:42" s="59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58"/>
      <c r="N140" s="58"/>
      <c r="O140" s="23"/>
      <c r="P140" s="23"/>
      <c r="Q140" s="23"/>
      <c r="R140" s="23"/>
      <c r="S140" s="23"/>
      <c r="T140" s="23"/>
      <c r="U140" s="1"/>
      <c r="V140" s="37"/>
      <c r="W140" s="1"/>
      <c r="X140" s="23"/>
      <c r="Y140" s="23"/>
      <c r="Z140" s="23"/>
      <c r="AA140" s="23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  <c r="AM140" s="8"/>
      <c r="AN140" s="8"/>
      <c r="AO140" s="8"/>
      <c r="AP140" s="8"/>
    </row>
    <row r="141" spans="1:42" s="59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58"/>
      <c r="N141" s="58"/>
      <c r="O141" s="23"/>
      <c r="P141" s="23"/>
      <c r="Q141" s="23"/>
      <c r="R141" s="23"/>
      <c r="S141" s="23"/>
      <c r="T141" s="23"/>
      <c r="U141" s="1"/>
      <c r="V141" s="37"/>
      <c r="W141" s="1"/>
      <c r="X141" s="23"/>
      <c r="Y141" s="23"/>
      <c r="Z141" s="23"/>
      <c r="AA141" s="23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  <c r="AM141" s="8"/>
      <c r="AN141" s="8"/>
      <c r="AO141" s="8"/>
      <c r="AP141" s="8"/>
    </row>
    <row r="142" spans="1:42" s="59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58"/>
      <c r="N142" s="58"/>
      <c r="O142" s="23"/>
      <c r="P142" s="23"/>
      <c r="Q142" s="23"/>
      <c r="R142" s="23"/>
      <c r="S142" s="23"/>
      <c r="T142" s="23"/>
      <c r="U142" s="1"/>
      <c r="V142" s="37"/>
      <c r="W142" s="1"/>
      <c r="X142" s="23"/>
      <c r="Y142" s="23"/>
      <c r="Z142" s="23"/>
      <c r="AA142" s="23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  <c r="AM142" s="8"/>
      <c r="AN142" s="8"/>
      <c r="AO142" s="8"/>
      <c r="AP142" s="8"/>
    </row>
    <row r="143" spans="1:42" s="59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58"/>
      <c r="N143" s="58"/>
      <c r="O143" s="23"/>
      <c r="P143" s="23"/>
      <c r="Q143" s="23"/>
      <c r="R143" s="23"/>
      <c r="S143" s="23"/>
      <c r="T143" s="23"/>
      <c r="U143" s="1"/>
      <c r="V143" s="37"/>
      <c r="W143" s="1"/>
      <c r="X143" s="23"/>
      <c r="Y143" s="23"/>
      <c r="Z143" s="23"/>
      <c r="AA143" s="23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  <c r="AM143" s="8"/>
      <c r="AN143" s="8"/>
      <c r="AO143" s="8"/>
      <c r="AP143" s="8"/>
    </row>
    <row r="144" spans="1:42" s="59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58"/>
      <c r="N144" s="58"/>
      <c r="O144" s="23"/>
      <c r="P144" s="23"/>
      <c r="Q144" s="23"/>
      <c r="R144" s="23"/>
      <c r="S144" s="23"/>
      <c r="T144" s="23"/>
      <c r="U144" s="1"/>
      <c r="V144" s="37"/>
      <c r="W144" s="1"/>
      <c r="X144" s="23"/>
      <c r="Y144" s="23"/>
      <c r="Z144" s="23"/>
      <c r="AA144" s="23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  <c r="AM144" s="8"/>
      <c r="AN144" s="8"/>
      <c r="AO144" s="8"/>
      <c r="AP144" s="8"/>
    </row>
    <row r="145" spans="1:42" s="59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58"/>
      <c r="N145" s="58"/>
      <c r="O145" s="23"/>
      <c r="P145" s="23"/>
      <c r="Q145" s="23"/>
      <c r="R145" s="23"/>
      <c r="S145" s="23"/>
      <c r="T145" s="23"/>
      <c r="U145" s="1"/>
      <c r="V145" s="37"/>
      <c r="W145" s="1"/>
      <c r="X145" s="23"/>
      <c r="Y145" s="23"/>
      <c r="Z145" s="23"/>
      <c r="AA145" s="23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  <c r="AM145" s="8"/>
      <c r="AN145" s="8"/>
      <c r="AO145" s="8"/>
      <c r="AP145" s="8"/>
    </row>
    <row r="146" spans="1:42" s="59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58"/>
      <c r="N146" s="58"/>
      <c r="O146" s="23"/>
      <c r="P146" s="23"/>
      <c r="Q146" s="23"/>
      <c r="R146" s="23"/>
      <c r="S146" s="23"/>
      <c r="T146" s="23"/>
      <c r="U146" s="1"/>
      <c r="V146" s="37"/>
      <c r="W146" s="1"/>
      <c r="X146" s="23"/>
      <c r="Y146" s="23"/>
      <c r="Z146" s="23"/>
      <c r="AA146" s="23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  <c r="AM146" s="8"/>
      <c r="AN146" s="8"/>
      <c r="AO146" s="8"/>
      <c r="AP146" s="8"/>
    </row>
    <row r="147" spans="1:42" s="59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58"/>
      <c r="N147" s="58"/>
      <c r="O147" s="23"/>
      <c r="P147" s="23"/>
      <c r="Q147" s="23"/>
      <c r="R147" s="23"/>
      <c r="S147" s="23"/>
      <c r="T147" s="23"/>
      <c r="U147" s="1"/>
      <c r="V147" s="37"/>
      <c r="W147" s="1"/>
      <c r="X147" s="23"/>
      <c r="Y147" s="23"/>
      <c r="Z147" s="23"/>
      <c r="AA147" s="23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  <c r="AM147" s="8"/>
      <c r="AN147" s="8"/>
      <c r="AO147" s="8"/>
      <c r="AP147" s="8"/>
    </row>
    <row r="148" spans="1:42" s="59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58"/>
      <c r="N148" s="58"/>
      <c r="O148" s="23"/>
      <c r="P148" s="23"/>
      <c r="Q148" s="23"/>
      <c r="R148" s="23"/>
      <c r="S148" s="23"/>
      <c r="T148" s="23"/>
      <c r="U148" s="1"/>
      <c r="V148" s="37"/>
      <c r="W148" s="1"/>
      <c r="X148" s="23"/>
      <c r="Y148" s="23"/>
      <c r="Z148" s="23"/>
      <c r="AA148" s="23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  <c r="AM148" s="8"/>
      <c r="AN148" s="8"/>
      <c r="AO148" s="8"/>
      <c r="AP148" s="8"/>
    </row>
    <row r="149" spans="1:42" s="59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58"/>
      <c r="N149" s="58"/>
      <c r="O149" s="23"/>
      <c r="P149" s="23"/>
      <c r="Q149" s="23"/>
      <c r="R149" s="23"/>
      <c r="S149" s="23"/>
      <c r="T149" s="23"/>
      <c r="U149" s="1"/>
      <c r="V149" s="37"/>
      <c r="W149" s="1"/>
      <c r="X149" s="23"/>
      <c r="Y149" s="23"/>
      <c r="Z149" s="23"/>
      <c r="AA149" s="23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  <c r="AM149" s="8"/>
      <c r="AN149" s="8"/>
      <c r="AO149" s="8"/>
      <c r="AP149" s="8"/>
    </row>
    <row r="150" spans="1:42" s="59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58"/>
      <c r="N150" s="58"/>
      <c r="O150" s="23"/>
      <c r="P150" s="23"/>
      <c r="Q150" s="23"/>
      <c r="R150" s="23"/>
      <c r="S150" s="23"/>
      <c r="T150" s="23"/>
      <c r="U150" s="1"/>
      <c r="V150" s="37"/>
      <c r="W150" s="1"/>
      <c r="X150" s="23"/>
      <c r="Y150" s="23"/>
      <c r="Z150" s="23"/>
      <c r="AA150" s="23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  <c r="AM150" s="8"/>
      <c r="AN150" s="8"/>
      <c r="AO150" s="8"/>
      <c r="AP150" s="8"/>
    </row>
    <row r="151" spans="1:42" s="59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58"/>
      <c r="N151" s="58"/>
      <c r="O151" s="23"/>
      <c r="P151" s="23"/>
      <c r="Q151" s="23"/>
      <c r="R151" s="23"/>
      <c r="S151" s="23"/>
      <c r="T151" s="23"/>
      <c r="U151" s="1"/>
      <c r="V151" s="37"/>
      <c r="W151" s="1"/>
      <c r="X151" s="23"/>
      <c r="Y151" s="23"/>
      <c r="Z151" s="23"/>
      <c r="AA151" s="23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  <c r="AM151" s="8"/>
      <c r="AN151" s="8"/>
      <c r="AO151" s="8"/>
      <c r="AP151" s="8"/>
    </row>
    <row r="152" spans="1:42" s="59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58"/>
      <c r="N152" s="58"/>
      <c r="O152" s="23"/>
      <c r="P152" s="23"/>
      <c r="Q152" s="23"/>
      <c r="R152" s="23"/>
      <c r="S152" s="23"/>
      <c r="T152" s="23"/>
      <c r="U152" s="1"/>
      <c r="V152" s="37"/>
      <c r="W152" s="1"/>
      <c r="X152" s="23"/>
      <c r="Y152" s="23"/>
      <c r="Z152" s="23"/>
      <c r="AA152" s="23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  <c r="AM152" s="8"/>
      <c r="AN152" s="8"/>
      <c r="AO152" s="8"/>
      <c r="AP152" s="8"/>
    </row>
    <row r="153" spans="1:42" s="59" customFormat="1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58"/>
      <c r="N153" s="58"/>
      <c r="O153" s="23"/>
      <c r="P153" s="23"/>
      <c r="Q153" s="23"/>
      <c r="R153" s="23"/>
      <c r="S153" s="23"/>
      <c r="T153" s="23"/>
      <c r="U153" s="1"/>
      <c r="V153" s="37"/>
      <c r="W153" s="1"/>
      <c r="X153" s="23"/>
      <c r="Y153" s="23"/>
      <c r="Z153" s="23"/>
      <c r="AA153" s="23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  <c r="AM153" s="8"/>
      <c r="AN153" s="8"/>
      <c r="AO153" s="8"/>
      <c r="AP153" s="8"/>
    </row>
    <row r="154" spans="1:42" s="59" customFormat="1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58"/>
      <c r="N154" s="58"/>
      <c r="O154" s="23"/>
      <c r="P154" s="23"/>
      <c r="Q154" s="23"/>
      <c r="R154" s="23"/>
      <c r="S154" s="23"/>
      <c r="T154" s="23"/>
      <c r="U154" s="1"/>
      <c r="V154" s="37"/>
      <c r="W154" s="1"/>
      <c r="X154" s="23"/>
      <c r="Y154" s="23"/>
      <c r="Z154" s="23"/>
      <c r="AA154" s="23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  <c r="AM154" s="8"/>
      <c r="AN154" s="8"/>
      <c r="AO154" s="8"/>
      <c r="AP154" s="8"/>
    </row>
    <row r="155" spans="1:42" s="59" customFormat="1" ht="15" customHeight="1" x14ac:dyDescent="0.2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58"/>
      <c r="N155" s="58"/>
      <c r="O155" s="23"/>
      <c r="P155" s="23"/>
      <c r="Q155" s="23"/>
      <c r="R155" s="23"/>
      <c r="S155" s="23"/>
      <c r="T155" s="23"/>
      <c r="U155" s="1"/>
      <c r="V155" s="37"/>
      <c r="W155" s="1"/>
      <c r="X155" s="23"/>
      <c r="Y155" s="23"/>
      <c r="Z155" s="23"/>
      <c r="AA155" s="23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  <c r="AM155" s="8"/>
      <c r="AN155" s="8"/>
      <c r="AO155" s="8"/>
      <c r="AP155" s="8"/>
    </row>
    <row r="156" spans="1:42" s="59" customFormat="1" ht="15" customHeight="1" x14ac:dyDescent="0.2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58"/>
      <c r="N156" s="58"/>
      <c r="O156" s="23"/>
      <c r="P156" s="23"/>
      <c r="Q156" s="23"/>
      <c r="R156" s="23"/>
      <c r="S156" s="23"/>
      <c r="T156" s="23"/>
      <c r="U156" s="1"/>
      <c r="V156" s="37"/>
      <c r="W156" s="1"/>
      <c r="X156" s="23"/>
      <c r="Y156" s="23"/>
      <c r="Z156" s="23"/>
      <c r="AA156" s="23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  <c r="AM156" s="8"/>
      <c r="AN156" s="8"/>
      <c r="AO156" s="8"/>
      <c r="AP156" s="8"/>
    </row>
  </sheetData>
  <sortState ref="B12:AJ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9.7109375" style="93" customWidth="1"/>
    <col min="3" max="3" width="21.5703125" style="94" customWidth="1"/>
    <col min="4" max="4" width="10.5703125" style="95" customWidth="1"/>
    <col min="5" max="5" width="8" style="95" customWidth="1"/>
    <col min="6" max="6" width="0.7109375" style="36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4" customWidth="1"/>
    <col min="22" max="22" width="10.85546875" style="94" customWidth="1"/>
    <col min="23" max="23" width="19.7109375" style="95" customWidth="1"/>
    <col min="24" max="24" width="9.7109375" style="94" customWidth="1"/>
    <col min="25" max="30" width="9.140625" style="96"/>
  </cols>
  <sheetData>
    <row r="1" spans="1:30" ht="18.75" x14ac:dyDescent="0.3">
      <c r="A1" s="8"/>
      <c r="B1" s="75" t="s">
        <v>52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66"/>
      <c r="Y1" s="78"/>
      <c r="Z1" s="78"/>
      <c r="AA1" s="78"/>
      <c r="AB1" s="78"/>
      <c r="AC1" s="78"/>
      <c r="AD1" s="78"/>
    </row>
    <row r="2" spans="1:30" x14ac:dyDescent="0.25">
      <c r="A2" s="8"/>
      <c r="B2" s="10" t="s">
        <v>44</v>
      </c>
      <c r="C2" s="4" t="s">
        <v>45</v>
      </c>
      <c r="D2" s="11"/>
      <c r="E2" s="11"/>
      <c r="F2" s="79"/>
      <c r="G2" s="8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0"/>
      <c r="X2" s="41"/>
      <c r="Y2" s="78"/>
      <c r="Z2" s="78"/>
      <c r="AA2" s="78"/>
      <c r="AB2" s="78"/>
      <c r="AC2" s="78"/>
      <c r="AD2" s="78"/>
    </row>
    <row r="3" spans="1:30" x14ac:dyDescent="0.25">
      <c r="A3" s="8"/>
      <c r="B3" s="81" t="s">
        <v>53</v>
      </c>
      <c r="C3" s="22" t="s">
        <v>54</v>
      </c>
      <c r="D3" s="82" t="s">
        <v>55</v>
      </c>
      <c r="E3" s="83" t="s">
        <v>1</v>
      </c>
      <c r="F3" s="23"/>
      <c r="G3" s="84" t="s">
        <v>56</v>
      </c>
      <c r="H3" s="85" t="s">
        <v>57</v>
      </c>
      <c r="I3" s="85" t="s">
        <v>33</v>
      </c>
      <c r="J3" s="17" t="s">
        <v>58</v>
      </c>
      <c r="K3" s="86" t="s">
        <v>59</v>
      </c>
      <c r="L3" s="86" t="s">
        <v>60</v>
      </c>
      <c r="M3" s="84" t="s">
        <v>61</v>
      </c>
      <c r="N3" s="84" t="s">
        <v>32</v>
      </c>
      <c r="O3" s="85" t="s">
        <v>62</v>
      </c>
      <c r="P3" s="84" t="s">
        <v>57</v>
      </c>
      <c r="Q3" s="84" t="s">
        <v>3</v>
      </c>
      <c r="R3" s="84">
        <v>1</v>
      </c>
      <c r="S3" s="84">
        <v>2</v>
      </c>
      <c r="T3" s="84">
        <v>3</v>
      </c>
      <c r="U3" s="84" t="s">
        <v>63</v>
      </c>
      <c r="V3" s="17" t="s">
        <v>24</v>
      </c>
      <c r="W3" s="16" t="s">
        <v>64</v>
      </c>
      <c r="X3" s="16" t="s">
        <v>65</v>
      </c>
      <c r="Y3" s="78"/>
      <c r="Z3" s="78"/>
      <c r="AA3" s="78"/>
      <c r="AB3" s="78"/>
      <c r="AC3" s="78"/>
      <c r="AD3" s="78"/>
    </row>
    <row r="4" spans="1:30" x14ac:dyDescent="0.25">
      <c r="A4" s="8"/>
      <c r="B4" s="87" t="s">
        <v>67</v>
      </c>
      <c r="C4" s="97" t="s">
        <v>77</v>
      </c>
      <c r="D4" s="87" t="s">
        <v>66</v>
      </c>
      <c r="E4" s="98" t="s">
        <v>40</v>
      </c>
      <c r="F4" s="28"/>
      <c r="G4" s="88">
        <v>1</v>
      </c>
      <c r="H4" s="88"/>
      <c r="I4" s="88"/>
      <c r="J4" s="88" t="s">
        <v>68</v>
      </c>
      <c r="K4" s="88">
        <v>1</v>
      </c>
      <c r="L4" s="88"/>
      <c r="M4" s="88">
        <v>1</v>
      </c>
      <c r="N4" s="99"/>
      <c r="O4" s="99"/>
      <c r="P4" s="99">
        <v>2</v>
      </c>
      <c r="Q4" s="108" t="s">
        <v>78</v>
      </c>
      <c r="R4" s="108" t="s">
        <v>79</v>
      </c>
      <c r="S4" s="108" t="s">
        <v>80</v>
      </c>
      <c r="T4" s="108"/>
      <c r="U4" s="108"/>
      <c r="V4" s="100">
        <v>0.8</v>
      </c>
      <c r="W4" s="87" t="s">
        <v>69</v>
      </c>
      <c r="X4" s="88">
        <v>1682</v>
      </c>
      <c r="Y4" s="78"/>
      <c r="Z4" s="78"/>
      <c r="AA4" s="78"/>
      <c r="AB4" s="78"/>
      <c r="AC4" s="78"/>
      <c r="AD4" s="78"/>
    </row>
    <row r="5" spans="1:30" x14ac:dyDescent="0.25">
      <c r="A5" s="89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7"/>
      <c r="Y5" s="78"/>
      <c r="Z5" s="78"/>
      <c r="AA5" s="78"/>
      <c r="AB5" s="78"/>
      <c r="AC5" s="78"/>
      <c r="AD5" s="78"/>
    </row>
    <row r="6" spans="1:30" x14ac:dyDescent="0.25">
      <c r="A6" s="89"/>
      <c r="B6" s="90"/>
      <c r="C6" s="1"/>
      <c r="D6" s="90"/>
      <c r="E6" s="91"/>
      <c r="G6" s="1"/>
      <c r="H6" s="37"/>
      <c r="I6" s="1"/>
      <c r="J6" s="23"/>
      <c r="K6" s="23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90"/>
      <c r="X6" s="1"/>
      <c r="Y6" s="78"/>
      <c r="Z6" s="78"/>
      <c r="AA6" s="78"/>
      <c r="AB6" s="78"/>
      <c r="AC6" s="78"/>
      <c r="AD6" s="78"/>
    </row>
    <row r="7" spans="1:30" x14ac:dyDescent="0.25">
      <c r="A7" s="89"/>
      <c r="B7" s="90"/>
      <c r="C7" s="1"/>
      <c r="D7" s="90"/>
      <c r="E7" s="91"/>
      <c r="G7" s="1"/>
      <c r="H7" s="37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90"/>
      <c r="X7" s="1"/>
      <c r="Y7" s="78"/>
      <c r="Z7" s="78"/>
      <c r="AA7" s="78"/>
      <c r="AB7" s="78"/>
      <c r="AC7" s="78"/>
      <c r="AD7" s="78"/>
    </row>
    <row r="8" spans="1:30" x14ac:dyDescent="0.25">
      <c r="A8" s="89"/>
      <c r="B8" s="90"/>
      <c r="C8" s="1"/>
      <c r="D8" s="90"/>
      <c r="E8" s="91"/>
      <c r="G8" s="1"/>
      <c r="H8" s="37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90"/>
      <c r="X8" s="1"/>
      <c r="Y8" s="78"/>
      <c r="Z8" s="78"/>
      <c r="AA8" s="78"/>
      <c r="AB8" s="78"/>
      <c r="AC8" s="78"/>
      <c r="AD8" s="78"/>
    </row>
    <row r="9" spans="1:30" x14ac:dyDescent="0.25">
      <c r="A9" s="89"/>
      <c r="B9" s="90"/>
      <c r="C9" s="1"/>
      <c r="D9" s="90"/>
      <c r="E9" s="91"/>
      <c r="G9" s="1"/>
      <c r="H9" s="37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90"/>
      <c r="X9" s="1"/>
      <c r="Y9" s="78"/>
      <c r="Z9" s="78"/>
      <c r="AA9" s="78"/>
      <c r="AB9" s="78"/>
      <c r="AC9" s="78"/>
      <c r="AD9" s="78"/>
    </row>
    <row r="10" spans="1:30" x14ac:dyDescent="0.25">
      <c r="A10" s="89"/>
      <c r="B10" s="90"/>
      <c r="C10" s="1"/>
      <c r="D10" s="90"/>
      <c r="E10" s="91"/>
      <c r="G10" s="1"/>
      <c r="H10" s="37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90"/>
      <c r="X10" s="1"/>
      <c r="Y10" s="78"/>
      <c r="Z10" s="78"/>
      <c r="AA10" s="78"/>
      <c r="AB10" s="78"/>
      <c r="AC10" s="78"/>
      <c r="AD10" s="78"/>
    </row>
    <row r="11" spans="1:30" x14ac:dyDescent="0.25">
      <c r="A11" s="89"/>
      <c r="B11" s="90"/>
      <c r="C11" s="1"/>
      <c r="D11" s="90"/>
      <c r="E11" s="91"/>
      <c r="G11" s="1"/>
      <c r="H11" s="37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90"/>
      <c r="X11" s="1"/>
      <c r="Y11" s="78"/>
      <c r="Z11" s="78"/>
      <c r="AA11" s="78"/>
      <c r="AB11" s="78"/>
      <c r="AC11" s="78"/>
      <c r="AD11" s="78"/>
    </row>
    <row r="12" spans="1:30" x14ac:dyDescent="0.25">
      <c r="A12" s="89"/>
      <c r="B12" s="90"/>
      <c r="C12" s="1"/>
      <c r="D12" s="90"/>
      <c r="E12" s="91"/>
      <c r="G12" s="1"/>
      <c r="H12" s="37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90"/>
      <c r="X12" s="1"/>
      <c r="Y12" s="78"/>
      <c r="Z12" s="78"/>
      <c r="AA12" s="78"/>
      <c r="AB12" s="78"/>
      <c r="AC12" s="78"/>
      <c r="AD12" s="78"/>
    </row>
    <row r="13" spans="1:30" x14ac:dyDescent="0.25">
      <c r="A13" s="89"/>
      <c r="B13" s="90"/>
      <c r="C13" s="1"/>
      <c r="D13" s="90"/>
      <c r="E13" s="91"/>
      <c r="G13" s="1"/>
      <c r="H13" s="37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90"/>
      <c r="X13" s="1"/>
      <c r="Y13" s="78"/>
      <c r="Z13" s="78"/>
      <c r="AA13" s="78"/>
      <c r="AB13" s="78"/>
      <c r="AC13" s="78"/>
      <c r="AD13" s="78"/>
    </row>
    <row r="14" spans="1:30" x14ac:dyDescent="0.25">
      <c r="A14" s="89"/>
      <c r="B14" s="90"/>
      <c r="C14" s="1"/>
      <c r="D14" s="90"/>
      <c r="E14" s="91"/>
      <c r="G14" s="1"/>
      <c r="H14" s="37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90"/>
      <c r="X14" s="1"/>
      <c r="Y14" s="78"/>
      <c r="Z14" s="78"/>
      <c r="AA14" s="78"/>
      <c r="AB14" s="78"/>
      <c r="AC14" s="78"/>
      <c r="AD14" s="78"/>
    </row>
    <row r="15" spans="1:30" x14ac:dyDescent="0.25">
      <c r="A15" s="89"/>
      <c r="B15" s="90"/>
      <c r="C15" s="1"/>
      <c r="D15" s="90"/>
      <c r="E15" s="91"/>
      <c r="G15" s="1"/>
      <c r="H15" s="37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90"/>
      <c r="X15" s="1"/>
      <c r="Y15" s="78"/>
      <c r="Z15" s="78"/>
      <c r="AA15" s="78"/>
      <c r="AB15" s="78"/>
      <c r="AC15" s="78"/>
      <c r="AD15" s="78"/>
    </row>
    <row r="16" spans="1:30" x14ac:dyDescent="0.25">
      <c r="A16" s="89"/>
      <c r="B16" s="90"/>
      <c r="C16" s="1"/>
      <c r="D16" s="90"/>
      <c r="E16" s="91"/>
      <c r="G16" s="1"/>
      <c r="H16" s="37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90"/>
      <c r="X16" s="1"/>
      <c r="Y16" s="78"/>
      <c r="Z16" s="78"/>
      <c r="AA16" s="78"/>
      <c r="AB16" s="78"/>
      <c r="AC16" s="78"/>
      <c r="AD16" s="78"/>
    </row>
    <row r="17" spans="1:30" x14ac:dyDescent="0.25">
      <c r="A17" s="89"/>
      <c r="B17" s="90"/>
      <c r="C17" s="1"/>
      <c r="D17" s="90"/>
      <c r="E17" s="91"/>
      <c r="G17" s="1"/>
      <c r="H17" s="37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90"/>
      <c r="X17" s="1"/>
      <c r="Y17" s="78"/>
      <c r="Z17" s="78"/>
      <c r="AA17" s="78"/>
      <c r="AB17" s="78"/>
      <c r="AC17" s="78"/>
      <c r="AD17" s="78"/>
    </row>
    <row r="18" spans="1:30" x14ac:dyDescent="0.25">
      <c r="A18" s="89"/>
      <c r="B18" s="90"/>
      <c r="C18" s="1"/>
      <c r="D18" s="90"/>
      <c r="E18" s="91"/>
      <c r="G18" s="1"/>
      <c r="H18" s="37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90"/>
      <c r="X18" s="1"/>
      <c r="Y18" s="78"/>
      <c r="Z18" s="78"/>
      <c r="AA18" s="78"/>
      <c r="AB18" s="78"/>
      <c r="AC18" s="78"/>
      <c r="AD18" s="78"/>
    </row>
    <row r="19" spans="1:30" x14ac:dyDescent="0.25">
      <c r="A19" s="89"/>
      <c r="B19" s="90"/>
      <c r="C19" s="1"/>
      <c r="D19" s="90"/>
      <c r="E19" s="91"/>
      <c r="G19" s="1"/>
      <c r="H19" s="37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90"/>
      <c r="X19" s="1"/>
      <c r="Y19" s="78"/>
      <c r="Z19" s="78"/>
      <c r="AA19" s="78"/>
      <c r="AB19" s="78"/>
      <c r="AC19" s="78"/>
      <c r="AD19" s="78"/>
    </row>
    <row r="20" spans="1:30" x14ac:dyDescent="0.25">
      <c r="A20" s="89"/>
      <c r="B20" s="90"/>
      <c r="C20" s="1"/>
      <c r="D20" s="90"/>
      <c r="E20" s="91"/>
      <c r="G20" s="1"/>
      <c r="H20" s="37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90"/>
      <c r="X20" s="1"/>
      <c r="Y20" s="78"/>
      <c r="Z20" s="78"/>
      <c r="AA20" s="78"/>
      <c r="AB20" s="78"/>
      <c r="AC20" s="78"/>
      <c r="AD20" s="78"/>
    </row>
    <row r="21" spans="1:30" x14ac:dyDescent="0.25">
      <c r="A21" s="89"/>
      <c r="B21" s="90"/>
      <c r="C21" s="1"/>
      <c r="D21" s="90"/>
      <c r="E21" s="91"/>
      <c r="G21" s="1"/>
      <c r="H21" s="37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90"/>
      <c r="X21" s="1"/>
      <c r="Y21" s="78"/>
      <c r="Z21" s="78"/>
      <c r="AA21" s="78"/>
      <c r="AB21" s="78"/>
      <c r="AC21" s="78"/>
      <c r="AD21" s="78"/>
    </row>
    <row r="22" spans="1:30" x14ac:dyDescent="0.25">
      <c r="A22" s="89"/>
      <c r="B22" s="90"/>
      <c r="C22" s="1"/>
      <c r="D22" s="90"/>
      <c r="E22" s="91"/>
      <c r="G22" s="1"/>
      <c r="H22" s="37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90"/>
      <c r="X22" s="1"/>
      <c r="Y22" s="78"/>
      <c r="Z22" s="78"/>
      <c r="AA22" s="78"/>
      <c r="AB22" s="78"/>
      <c r="AC22" s="78"/>
      <c r="AD22" s="78"/>
    </row>
    <row r="23" spans="1:30" x14ac:dyDescent="0.25">
      <c r="A23" s="89"/>
      <c r="B23" s="90"/>
      <c r="C23" s="1"/>
      <c r="D23" s="90"/>
      <c r="E23" s="91"/>
      <c r="G23" s="1"/>
      <c r="H23" s="37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90"/>
      <c r="X23" s="1"/>
      <c r="Y23" s="78"/>
      <c r="Z23" s="78"/>
      <c r="AA23" s="78"/>
      <c r="AB23" s="78"/>
      <c r="AC23" s="78"/>
      <c r="AD23" s="78"/>
    </row>
    <row r="24" spans="1:30" x14ac:dyDescent="0.25">
      <c r="A24" s="89"/>
      <c r="B24" s="90"/>
      <c r="C24" s="1"/>
      <c r="D24" s="90"/>
      <c r="E24" s="91"/>
      <c r="G24" s="1"/>
      <c r="H24" s="37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90"/>
      <c r="X24" s="1"/>
      <c r="Y24" s="78"/>
      <c r="Z24" s="78"/>
      <c r="AA24" s="78"/>
      <c r="AB24" s="78"/>
      <c r="AC24" s="78"/>
      <c r="AD24" s="78"/>
    </row>
    <row r="25" spans="1:30" x14ac:dyDescent="0.25">
      <c r="A25" s="89"/>
      <c r="B25" s="90"/>
      <c r="C25" s="1"/>
      <c r="D25" s="90"/>
      <c r="E25" s="91"/>
      <c r="G25" s="1"/>
      <c r="H25" s="37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90"/>
      <c r="X25" s="1"/>
      <c r="Y25" s="78"/>
      <c r="Z25" s="78"/>
      <c r="AA25" s="78"/>
      <c r="AB25" s="78"/>
      <c r="AC25" s="78"/>
      <c r="AD25" s="78"/>
    </row>
    <row r="26" spans="1:30" x14ac:dyDescent="0.25">
      <c r="A26" s="89"/>
      <c r="B26" s="90"/>
      <c r="C26" s="1"/>
      <c r="D26" s="90"/>
      <c r="E26" s="91"/>
      <c r="G26" s="1"/>
      <c r="H26" s="37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90"/>
      <c r="X26" s="1"/>
      <c r="Y26" s="78"/>
      <c r="Z26" s="78"/>
      <c r="AA26" s="78"/>
      <c r="AB26" s="78"/>
      <c r="AC26" s="78"/>
      <c r="AD26" s="78"/>
    </row>
    <row r="27" spans="1:30" x14ac:dyDescent="0.25">
      <c r="A27" s="89"/>
      <c r="B27" s="90"/>
      <c r="C27" s="1"/>
      <c r="D27" s="90"/>
      <c r="E27" s="91"/>
      <c r="G27" s="1"/>
      <c r="H27" s="37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90"/>
      <c r="X27" s="1"/>
      <c r="Y27" s="78"/>
      <c r="Z27" s="78"/>
      <c r="AA27" s="78"/>
      <c r="AB27" s="78"/>
      <c r="AC27" s="78"/>
      <c r="AD27" s="78"/>
    </row>
    <row r="28" spans="1:30" x14ac:dyDescent="0.25">
      <c r="A28" s="89"/>
      <c r="B28" s="90"/>
      <c r="C28" s="1"/>
      <c r="D28" s="90"/>
      <c r="E28" s="91"/>
      <c r="G28" s="1"/>
      <c r="H28" s="37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90"/>
      <c r="X28" s="1"/>
      <c r="Y28" s="78"/>
      <c r="Z28" s="78"/>
      <c r="AA28" s="78"/>
      <c r="AB28" s="78"/>
      <c r="AC28" s="78"/>
      <c r="AD28" s="78"/>
    </row>
    <row r="29" spans="1:30" x14ac:dyDescent="0.25">
      <c r="A29" s="89"/>
      <c r="B29" s="90"/>
      <c r="C29" s="1"/>
      <c r="D29" s="90"/>
      <c r="E29" s="91"/>
      <c r="G29" s="1"/>
      <c r="H29" s="37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90"/>
      <c r="X29" s="1"/>
      <c r="Y29" s="78"/>
      <c r="Z29" s="78"/>
      <c r="AA29" s="78"/>
      <c r="AB29" s="78"/>
      <c r="AC29" s="78"/>
      <c r="AD29" s="78"/>
    </row>
    <row r="30" spans="1:30" x14ac:dyDescent="0.25">
      <c r="A30" s="89"/>
      <c r="B30" s="90"/>
      <c r="C30" s="1"/>
      <c r="D30" s="90"/>
      <c r="E30" s="91"/>
      <c r="G30" s="1"/>
      <c r="H30" s="37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90"/>
      <c r="X30" s="1"/>
      <c r="Y30" s="78"/>
      <c r="Z30" s="78"/>
      <c r="AA30" s="78"/>
      <c r="AB30" s="78"/>
      <c r="AC30" s="78"/>
      <c r="AD30" s="78"/>
    </row>
    <row r="31" spans="1:30" x14ac:dyDescent="0.25">
      <c r="A31" s="89"/>
      <c r="B31" s="90"/>
      <c r="C31" s="1"/>
      <c r="D31" s="90"/>
      <c r="E31" s="91"/>
      <c r="G31" s="1"/>
      <c r="H31" s="37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90"/>
      <c r="X31" s="1"/>
      <c r="Y31" s="78"/>
      <c r="Z31" s="78"/>
      <c r="AA31" s="78"/>
      <c r="AB31" s="78"/>
      <c r="AC31" s="78"/>
      <c r="AD31" s="78"/>
    </row>
    <row r="32" spans="1:30" x14ac:dyDescent="0.25">
      <c r="A32" s="89"/>
      <c r="B32" s="90"/>
      <c r="C32" s="1"/>
      <c r="D32" s="90"/>
      <c r="E32" s="91"/>
      <c r="G32" s="1"/>
      <c r="H32" s="37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90"/>
      <c r="X32" s="1"/>
      <c r="Y32" s="78"/>
      <c r="Z32" s="78"/>
      <c r="AA32" s="78"/>
      <c r="AB32" s="78"/>
      <c r="AC32" s="78"/>
      <c r="AD32" s="78"/>
    </row>
    <row r="33" spans="1:30" x14ac:dyDescent="0.25">
      <c r="A33" s="89"/>
      <c r="B33" s="90"/>
      <c r="C33" s="1"/>
      <c r="D33" s="90"/>
      <c r="E33" s="91"/>
      <c r="G33" s="1"/>
      <c r="H33" s="37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90"/>
      <c r="X33" s="1"/>
      <c r="Y33" s="78"/>
      <c r="Z33" s="78"/>
      <c r="AA33" s="78"/>
      <c r="AB33" s="78"/>
      <c r="AC33" s="78"/>
      <c r="AD33" s="78"/>
    </row>
    <row r="34" spans="1:30" x14ac:dyDescent="0.25">
      <c r="A34" s="89"/>
      <c r="B34" s="90"/>
      <c r="C34" s="1"/>
      <c r="D34" s="90"/>
      <c r="E34" s="91"/>
      <c r="G34" s="1"/>
      <c r="H34" s="37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90"/>
      <c r="X34" s="1"/>
      <c r="Y34" s="78"/>
      <c r="Z34" s="78"/>
      <c r="AA34" s="78"/>
      <c r="AB34" s="78"/>
      <c r="AC34" s="78"/>
      <c r="AD34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2020-09-19T18:30:24Z</dcterms:modified>
</cp:coreProperties>
</file>