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M10" i="1"/>
  <c r="O7" i="1"/>
  <c r="M7" i="1"/>
  <c r="O6" i="1"/>
  <c r="M6" i="1"/>
  <c r="O4" i="1"/>
  <c r="O11" i="1"/>
  <c r="O15" i="1" s="1"/>
  <c r="O18" i="1" s="1"/>
  <c r="M4" i="1"/>
  <c r="M11" i="1" s="1"/>
  <c r="P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D12" i="1" l="1"/>
  <c r="I18" i="1"/>
  <c r="M18" i="1" s="1"/>
  <c r="M15" i="1"/>
  <c r="K15" i="1"/>
  <c r="F18" i="1"/>
  <c r="K18" i="1" s="1"/>
  <c r="L15" i="1"/>
  <c r="H18" i="1"/>
  <c r="L18" i="1" s="1"/>
  <c r="N18" i="1"/>
  <c r="N11" i="1"/>
  <c r="N15" i="1" s="1"/>
</calcChain>
</file>

<file path=xl/sharedStrings.xml><?xml version="1.0" encoding="utf-8"?>
<sst xmlns="http://schemas.openxmlformats.org/spreadsheetml/2006/main" count="91" uniqueCount="63">
  <si>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</si>
  <si>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</si>
  <si>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</si>
  <si>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</si>
  <si>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</si>
  <si>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</si>
  <si>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</si>
  <si>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</si>
  <si>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</si>
  <si>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</si>
  <si>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</si>
  <si>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</si>
  <si>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</si>
  <si>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</si>
  <si>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</si>
  <si>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</si>
  <si>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</si>
  <si>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</si>
  <si>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</si>
  <si>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</si>
  <si>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</si>
  <si>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</si>
  <si>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</si>
  <si>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</si>
  <si>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</si>
  <si>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</si>
  <si>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</si>
  <si>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</si>
  <si>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</si>
  <si>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</si>
  <si>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</si>
  <si>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</si>
  <si>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</si>
  <si>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</si>
  <si>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</si>
  <si>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</si>
  <si>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Turku-Pesis = Turku-Pesis (ent. Lännen Pallo)  (1949)</t>
  </si>
  <si>
    <t>Sari Kuusisto</t>
  </si>
  <si>
    <t>12.</t>
  </si>
  <si>
    <t>Manse PP</t>
  </si>
  <si>
    <t>11.</t>
  </si>
  <si>
    <t>Turku-Pesis</t>
  </si>
  <si>
    <t>superpesiskarsinta</t>
  </si>
  <si>
    <t>13.8.1973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</si>
  <si>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</si>
  <si>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</si>
  <si>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</si>
  <si>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</si>
  <si>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</si>
  <si>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</si>
  <si>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</si>
  <si>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06.05. 1990  Manse PP - Lippo  5-7</t>
  </si>
  <si>
    <t xml:space="preserve">  16 v   8 kk 23 pv</t>
  </si>
  <si>
    <t>13.05. 1990  Roihu - Manse PP  30-4</t>
  </si>
  <si>
    <t>2.  ottelu</t>
  </si>
  <si>
    <t xml:space="preserve">  16 v   9 kk   0 pv</t>
  </si>
  <si>
    <t>03.06. 1990  VäVi - Manse PP  17-4</t>
  </si>
  <si>
    <t>6.  ottelu</t>
  </si>
  <si>
    <t xml:space="preserve">  16 v   9 kk 21 pv</t>
  </si>
  <si>
    <t>41.  ottelu</t>
  </si>
  <si>
    <t>30.05. 1992  Turku-Pesis - Kiri  4-14</t>
  </si>
  <si>
    <t xml:space="preserve">  18 v   9 kk 17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</si>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</sst>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38</v>
      </c>
      <c r="D4" s="29" t="s">
        <v>39</v>
      </c>
      <c r="E4" s="59">
        <v>18</v>
      </c>
      <c r="F4" s="27">
        <v>0</v>
      </c>
      <c r="G4" s="27">
        <v>1</v>
      </c>
      <c r="H4" s="27">
        <v>7</v>
      </c>
      <c r="I4" s="27">
        <v>21</v>
      </c>
      <c r="J4" s="27">
        <v>12</v>
      </c>
      <c r="K4" s="27">
        <v>5</v>
      </c>
      <c r="L4" s="27">
        <v>3</v>
      </c>
      <c r="M4" s="27">
        <f>SUM(F4+G4)</f>
        <v>1</v>
      </c>
      <c r="N4" s="60">
        <v>0.311</v>
      </c>
      <c r="O4" s="37">
        <f>PRODUCT(I4/N4)</f>
        <v>67.524115755627008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3">
        <v>1991</v>
      </c>
      <c r="C5" s="63"/>
      <c r="D5" s="64" t="s">
        <v>39</v>
      </c>
      <c r="E5" s="65"/>
      <c r="F5" s="66" t="s">
        <v>44</v>
      </c>
      <c r="G5" s="67"/>
      <c r="H5" s="68"/>
      <c r="I5" s="63"/>
      <c r="J5" s="63"/>
      <c r="K5" s="63"/>
      <c r="L5" s="63"/>
      <c r="M5" s="63"/>
      <c r="N5" s="6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38</v>
      </c>
      <c r="D6" s="29" t="s">
        <v>39</v>
      </c>
      <c r="E6" s="59">
        <v>16</v>
      </c>
      <c r="F6" s="27">
        <v>0</v>
      </c>
      <c r="G6" s="27">
        <v>5</v>
      </c>
      <c r="H6" s="27">
        <v>9</v>
      </c>
      <c r="I6" s="27">
        <v>55</v>
      </c>
      <c r="J6" s="27">
        <v>28</v>
      </c>
      <c r="K6" s="27">
        <v>14</v>
      </c>
      <c r="L6" s="27">
        <v>8</v>
      </c>
      <c r="M6" s="27">
        <f>SUM(F6+G6)</f>
        <v>5</v>
      </c>
      <c r="N6" s="60">
        <v>0.44700000000000001</v>
      </c>
      <c r="O6" s="37">
        <f>PRODUCT(I6/N6)</f>
        <v>123.04250559284117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40</v>
      </c>
      <c r="D7" s="29" t="s">
        <v>41</v>
      </c>
      <c r="E7" s="59">
        <v>22</v>
      </c>
      <c r="F7" s="27">
        <v>1</v>
      </c>
      <c r="G7" s="27">
        <v>7</v>
      </c>
      <c r="H7" s="27">
        <v>4</v>
      </c>
      <c r="I7" s="27">
        <v>51</v>
      </c>
      <c r="J7" s="27">
        <v>22</v>
      </c>
      <c r="K7" s="27">
        <v>14</v>
      </c>
      <c r="L7" s="27">
        <v>7</v>
      </c>
      <c r="M7" s="27">
        <f>SUM(F7+G7)</f>
        <v>8</v>
      </c>
      <c r="N7" s="60">
        <v>0.49</v>
      </c>
      <c r="O7" s="37">
        <f>PRODUCT(I7/N7)</f>
        <v>104.08163265306122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1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1994</v>
      </c>
      <c r="C8" s="63"/>
      <c r="D8" s="64" t="s">
        <v>39</v>
      </c>
      <c r="E8" s="65"/>
      <c r="F8" s="66" t="s">
        <v>62</v>
      </c>
      <c r="G8" s="67"/>
      <c r="H8" s="68"/>
      <c r="I8" s="63"/>
      <c r="J8" s="63"/>
      <c r="K8" s="63"/>
      <c r="L8" s="63"/>
      <c r="M8" s="63"/>
      <c r="N8" s="69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3">
        <v>1995</v>
      </c>
      <c r="C9" s="63"/>
      <c r="D9" s="64" t="s">
        <v>39</v>
      </c>
      <c r="E9" s="65"/>
      <c r="F9" s="66" t="s">
        <v>62</v>
      </c>
      <c r="G9" s="67"/>
      <c r="H9" s="68"/>
      <c r="I9" s="63"/>
      <c r="J9" s="63"/>
      <c r="K9" s="63"/>
      <c r="L9" s="63"/>
      <c r="M9" s="63"/>
      <c r="N9" s="6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1" t="s">
        <v>42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 t="s">
        <v>40</v>
      </c>
      <c r="D10" s="29" t="s">
        <v>39</v>
      </c>
      <c r="E10" s="59">
        <v>11</v>
      </c>
      <c r="F10" s="27">
        <v>0</v>
      </c>
      <c r="G10" s="62">
        <v>1</v>
      </c>
      <c r="H10" s="27">
        <v>0</v>
      </c>
      <c r="I10" s="27">
        <v>14</v>
      </c>
      <c r="J10" s="27">
        <v>9</v>
      </c>
      <c r="K10" s="27">
        <v>1</v>
      </c>
      <c r="L10" s="27">
        <v>3</v>
      </c>
      <c r="M10" s="27">
        <f>PRODUCT(F10+G10)</f>
        <v>1</v>
      </c>
      <c r="N10" s="30">
        <v>0.378</v>
      </c>
      <c r="O10" s="37">
        <f>PRODUCT(I10/N10)</f>
        <v>37.037037037037038</v>
      </c>
      <c r="P10" s="27"/>
      <c r="Q10" s="27"/>
      <c r="R10" s="62"/>
      <c r="S10" s="62"/>
      <c r="T10" s="33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1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67</v>
      </c>
      <c r="F11" s="19">
        <f t="shared" si="0"/>
        <v>1</v>
      </c>
      <c r="G11" s="19">
        <f t="shared" si="0"/>
        <v>14</v>
      </c>
      <c r="H11" s="19">
        <f t="shared" si="0"/>
        <v>20</v>
      </c>
      <c r="I11" s="19">
        <f t="shared" si="0"/>
        <v>141</v>
      </c>
      <c r="J11" s="19">
        <f t="shared" si="0"/>
        <v>71</v>
      </c>
      <c r="K11" s="19">
        <f t="shared" si="0"/>
        <v>34</v>
      </c>
      <c r="L11" s="19">
        <f t="shared" si="0"/>
        <v>21</v>
      </c>
      <c r="M11" s="19">
        <f t="shared" si="0"/>
        <v>15</v>
      </c>
      <c r="N11" s="31">
        <f>PRODUCT(I11/O11)</f>
        <v>0.42510175702547309</v>
      </c>
      <c r="O11" s="32">
        <f t="shared" ref="O11:AE11" si="1">SUM(O4:O10)</f>
        <v>331.68529103856645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99.333333333333329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45</v>
      </c>
      <c r="Q14" s="13"/>
      <c r="R14" s="13"/>
      <c r="S14" s="13"/>
      <c r="T14" s="70"/>
      <c r="U14" s="70"/>
      <c r="V14" s="70"/>
      <c r="W14" s="70"/>
      <c r="X14" s="70"/>
      <c r="Y14" s="13"/>
      <c r="Z14" s="13"/>
      <c r="AA14" s="13"/>
      <c r="AB14" s="12"/>
      <c r="AC14" s="13"/>
      <c r="AD14" s="13"/>
      <c r="AE14" s="13"/>
      <c r="AF14" s="6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67</v>
      </c>
      <c r="F15" s="27">
        <f>PRODUCT(F11)</f>
        <v>1</v>
      </c>
      <c r="G15" s="27">
        <f>PRODUCT(G11)</f>
        <v>14</v>
      </c>
      <c r="H15" s="27">
        <f>PRODUCT(H11)</f>
        <v>20</v>
      </c>
      <c r="I15" s="27">
        <f>PRODUCT(I11)</f>
        <v>141</v>
      </c>
      <c r="J15" s="1"/>
      <c r="K15" s="43">
        <f>PRODUCT((F15+G15)/E15)</f>
        <v>0.22388059701492538</v>
      </c>
      <c r="L15" s="43">
        <f>PRODUCT(H15/E15)</f>
        <v>0.29850746268656714</v>
      </c>
      <c r="M15" s="43">
        <f>PRODUCT(I15/E15)</f>
        <v>2.1044776119402986</v>
      </c>
      <c r="N15" s="30">
        <f>PRODUCT(N11)</f>
        <v>0.42510175702547309</v>
      </c>
      <c r="O15" s="25">
        <f>PRODUCT(O11)</f>
        <v>331.68529103856645</v>
      </c>
      <c r="P15" s="71" t="s">
        <v>46</v>
      </c>
      <c r="Q15" s="72"/>
      <c r="R15" s="72"/>
      <c r="S15" s="73" t="s">
        <v>51</v>
      </c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5" t="s">
        <v>47</v>
      </c>
      <c r="AE15" s="75"/>
      <c r="AF15" s="76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7" t="s">
        <v>48</v>
      </c>
      <c r="Q16" s="78"/>
      <c r="R16" s="78"/>
      <c r="S16" s="79" t="s">
        <v>53</v>
      </c>
      <c r="T16" s="79"/>
      <c r="U16" s="79"/>
      <c r="V16" s="79"/>
      <c r="W16" s="79"/>
      <c r="X16" s="79"/>
      <c r="Y16" s="79"/>
      <c r="Z16" s="79"/>
      <c r="AA16" s="79"/>
      <c r="AB16" s="80"/>
      <c r="AC16" s="79"/>
      <c r="AD16" s="81" t="s">
        <v>54</v>
      </c>
      <c r="AE16" s="81"/>
      <c r="AF16" s="82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7" t="s">
        <v>49</v>
      </c>
      <c r="Q17" s="78"/>
      <c r="R17" s="78"/>
      <c r="S17" s="79" t="s">
        <v>56</v>
      </c>
      <c r="T17" s="79"/>
      <c r="U17" s="79"/>
      <c r="V17" s="79"/>
      <c r="W17" s="79"/>
      <c r="X17" s="79"/>
      <c r="Y17" s="79"/>
      <c r="Z17" s="79"/>
      <c r="AA17" s="79"/>
      <c r="AB17" s="80"/>
      <c r="AC17" s="79"/>
      <c r="AD17" s="81" t="s">
        <v>57</v>
      </c>
      <c r="AE17" s="81"/>
      <c r="AF17" s="82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67</v>
      </c>
      <c r="F18" s="19">
        <f>SUM(F15:F17)</f>
        <v>1</v>
      </c>
      <c r="G18" s="19">
        <f>SUM(G15:G17)</f>
        <v>14</v>
      </c>
      <c r="H18" s="19">
        <f>SUM(H15:H17)</f>
        <v>20</v>
      </c>
      <c r="I18" s="19">
        <f>SUM(I15:I17)</f>
        <v>141</v>
      </c>
      <c r="J18" s="1"/>
      <c r="K18" s="55">
        <f>PRODUCT((F18+G18)/E18)</f>
        <v>0.22388059701492538</v>
      </c>
      <c r="L18" s="55">
        <f>PRODUCT(H18/E18)</f>
        <v>0.29850746268656714</v>
      </c>
      <c r="M18" s="55">
        <f>PRODUCT(I18/E18)</f>
        <v>2.1044776119402986</v>
      </c>
      <c r="N18" s="31">
        <f>PRODUCT(I18/O18)</f>
        <v>0.42510175702547309</v>
      </c>
      <c r="O18" s="25">
        <f>SUM(O15:O17)</f>
        <v>331.68529103856645</v>
      </c>
      <c r="P18" s="83" t="s">
        <v>50</v>
      </c>
      <c r="Q18" s="84"/>
      <c r="R18" s="84"/>
      <c r="S18" s="85" t="s">
        <v>60</v>
      </c>
      <c r="T18" s="85"/>
      <c r="U18" s="85"/>
      <c r="V18" s="85"/>
      <c r="W18" s="85"/>
      <c r="X18" s="85"/>
      <c r="Y18" s="85"/>
      <c r="Z18" s="85"/>
      <c r="AA18" s="85"/>
      <c r="AB18" s="86"/>
      <c r="AC18" s="85"/>
      <c r="AD18" s="87" t="s">
        <v>59</v>
      </c>
      <c r="AE18" s="87"/>
      <c r="AF18" s="88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2019-01-23T15:40:18Z</dcterms:modified>
</cp:coreProperties>
</file>