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20" i="1" l="1"/>
  <c r="E20" i="1"/>
  <c r="I18" i="1"/>
  <c r="M18" i="1" s="1"/>
  <c r="G18" i="1"/>
  <c r="E18" i="1"/>
  <c r="AE14" i="1"/>
  <c r="AD14" i="1"/>
  <c r="AC14" i="1"/>
  <c r="AB14" i="1"/>
  <c r="AA14" i="1"/>
  <c r="Z14" i="1"/>
  <c r="Y14" i="1"/>
  <c r="X14" i="1"/>
  <c r="H20" i="1" s="1"/>
  <c r="L20" i="1" s="1"/>
  <c r="W14" i="1"/>
  <c r="V14" i="1"/>
  <c r="F20" i="1" s="1"/>
  <c r="K20" i="1" s="1"/>
  <c r="U14" i="1"/>
  <c r="T14" i="1"/>
  <c r="S14" i="1"/>
  <c r="H19" i="1" s="1"/>
  <c r="R14" i="1"/>
  <c r="G19" i="1" s="1"/>
  <c r="Q14" i="1"/>
  <c r="F19" i="1" s="1"/>
  <c r="P14" i="1"/>
  <c r="E19" i="1" s="1"/>
  <c r="O14" i="1"/>
  <c r="O18" i="1" s="1"/>
  <c r="O21" i="1" s="1"/>
  <c r="N14" i="1"/>
  <c r="N18" i="1" s="1"/>
  <c r="M14" i="1"/>
  <c r="L14" i="1"/>
  <c r="K14" i="1"/>
  <c r="J14" i="1"/>
  <c r="I14" i="1"/>
  <c r="H14" i="1"/>
  <c r="H18" i="1" s="1"/>
  <c r="G14" i="1"/>
  <c r="F14" i="1"/>
  <c r="F18" i="1" s="1"/>
  <c r="E14" i="1"/>
  <c r="F21" i="1" l="1"/>
  <c r="K18" i="1"/>
  <c r="H21" i="1"/>
  <c r="L18" i="1"/>
  <c r="E21" i="1"/>
  <c r="K19" i="1"/>
  <c r="L19" i="1"/>
  <c r="G21" i="1"/>
  <c r="I21" i="1"/>
  <c r="M21" i="1" l="1"/>
  <c r="N21" i="1"/>
  <c r="L21" i="1"/>
  <c r="K21" i="1"/>
</calcChain>
</file>

<file path=xl/sharedStrings.xml><?xml version="1.0" encoding="utf-8"?>
<sst xmlns="http://schemas.openxmlformats.org/spreadsheetml/2006/main" count="124" uniqueCount="84">
  <si>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</si>
  <si>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</si>
  <si>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</si>
  <si>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</si>
  <si>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</si>
  <si>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</si>
  <si>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</si>
  <si>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</si>
  <si>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</si>
  <si>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</si>
  <si>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</si>
  <si>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</si>
  <si>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</si>
  <si>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</si>
  <si>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</si>
  <si>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</si>
  <si>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</si>
  <si>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</si>
  <si>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</si>
  <si>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</si>
  <si>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</si>
  <si>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</si>
  <si>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</si>
  <si>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</si>
  <si>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</si>
  <si>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</si>
  <si>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</si>
  <si>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</si>
  <si>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</si>
  <si>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</si>
  <si>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</si>
  <si>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</si>
  <si>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</si>
  <si>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</si>
  <si>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</si>
  <si>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</si>
  <si>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</si>
  <si>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</si>
  <si>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7.-8.</t>
  </si>
  <si>
    <t>Kiri</t>
  </si>
  <si>
    <t>5.-6.</t>
  </si>
  <si>
    <t>putoamissarja</t>
  </si>
  <si>
    <t>9.-10.</t>
  </si>
  <si>
    <t>3.</t>
  </si>
  <si>
    <t>loppusarja</t>
  </si>
  <si>
    <t>Päivi Kurvinen</t>
  </si>
  <si>
    <t>26.6.1960</t>
  </si>
  <si>
    <t>Kiri = Jyväskylän Kiri  (1930)</t>
  </si>
  <si>
    <t>MESTARUUSSARJA</t>
  </si>
  <si>
    <t>8.</t>
  </si>
  <si>
    <t>4.</t>
  </si>
  <si>
    <t>LäPa</t>
  </si>
  <si>
    <t>8.  ottelu</t>
  </si>
  <si>
    <t>46.  ottelu</t>
  </si>
  <si>
    <t>01.06. 1975  Kiri - Lippo  6-15</t>
  </si>
  <si>
    <t xml:space="preserve">  14 v 11 kk   6 pv</t>
  </si>
  <si>
    <t>14.06. 1975  Kiri - Virkiä  6-4</t>
  </si>
  <si>
    <t>2.  ottelu</t>
  </si>
  <si>
    <t>13.06. 1976  LäPa - Kiri  2-11</t>
  </si>
  <si>
    <t>19.08. 1979  Kiri - TU  34-3</t>
  </si>
  <si>
    <t xml:space="preserve">  14 v 11 kk 19 pv</t>
  </si>
  <si>
    <t xml:space="preserve">  15 v 11 kk 18 pv</t>
  </si>
  <si>
    <t xml:space="preserve">  19 v   1 kk 24 pv</t>
  </si>
  <si>
    <t>Cup</t>
  </si>
  <si>
    <t>URA SM-SARJASSA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</si>
  <si>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</si>
  <si>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</si>
  <si>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</si>
  <si>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</si>
  <si>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</si>
  <si>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</si>
  <si>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</si>
  <si>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</si>
  <si>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</si>
  <si>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</si>
  <si>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</si>
  <si>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</si>
  <si>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</si>
  <si>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</si>
  <si>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20-11</t>
  </si>
  <si>
    <t>Itä</t>
  </si>
  <si>
    <t>3k</t>
  </si>
  <si>
    <t>Antero Salonen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</si>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</sst>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63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38</v>
      </c>
      <c r="D4" s="41" t="s">
        <v>39</v>
      </c>
      <c r="E4" s="27">
        <v>4</v>
      </c>
      <c r="F4" s="27">
        <v>0</v>
      </c>
      <c r="G4" s="27">
        <v>4</v>
      </c>
      <c r="H4" s="27">
        <v>0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1976</v>
      </c>
      <c r="C5" s="27" t="s">
        <v>38</v>
      </c>
      <c r="D5" s="41" t="s">
        <v>39</v>
      </c>
      <c r="E5" s="27">
        <v>9</v>
      </c>
      <c r="F5" s="27">
        <v>0</v>
      </c>
      <c r="G5" s="27">
        <v>1</v>
      </c>
      <c r="H5" s="27">
        <v>3</v>
      </c>
      <c r="I5" s="75"/>
      <c r="J5" s="75"/>
      <c r="K5" s="75"/>
      <c r="L5" s="75"/>
      <c r="M5" s="75"/>
      <c r="N5" s="7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 t="s">
        <v>40</v>
      </c>
      <c r="D6" s="41" t="s">
        <v>39</v>
      </c>
      <c r="E6" s="27">
        <v>10</v>
      </c>
      <c r="F6" s="27">
        <v>0</v>
      </c>
      <c r="G6" s="27">
        <v>6</v>
      </c>
      <c r="H6" s="27">
        <v>22</v>
      </c>
      <c r="I6" s="75"/>
      <c r="J6" s="75"/>
      <c r="K6" s="75"/>
      <c r="L6" s="75"/>
      <c r="M6" s="75"/>
      <c r="N6" s="7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1978</v>
      </c>
      <c r="C7" s="27" t="s">
        <v>40</v>
      </c>
      <c r="D7" s="41" t="s">
        <v>39</v>
      </c>
      <c r="E7" s="27">
        <v>10</v>
      </c>
      <c r="F7" s="27">
        <v>0</v>
      </c>
      <c r="G7" s="27">
        <v>3</v>
      </c>
      <c r="H7" s="27">
        <v>14</v>
      </c>
      <c r="I7" s="75"/>
      <c r="J7" s="75"/>
      <c r="K7" s="75"/>
      <c r="L7" s="75"/>
      <c r="M7" s="75"/>
      <c r="N7" s="75"/>
      <c r="O7" s="25"/>
      <c r="P7" s="27"/>
      <c r="Q7" s="27"/>
      <c r="R7" s="27"/>
      <c r="S7" s="27"/>
      <c r="T7" s="27"/>
      <c r="U7" s="28">
        <v>2</v>
      </c>
      <c r="V7" s="28">
        <v>0</v>
      </c>
      <c r="W7" s="28">
        <v>1</v>
      </c>
      <c r="X7" s="28">
        <v>3</v>
      </c>
      <c r="Y7" s="28"/>
      <c r="Z7" s="27"/>
      <c r="AA7" s="27"/>
      <c r="AB7" s="27"/>
      <c r="AC7" s="27"/>
      <c r="AD7" s="27"/>
      <c r="AE7" s="27"/>
      <c r="AF7" s="17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27" t="s">
        <v>42</v>
      </c>
      <c r="D8" s="41" t="s">
        <v>39</v>
      </c>
      <c r="E8" s="27">
        <v>9</v>
      </c>
      <c r="F8" s="27">
        <v>0</v>
      </c>
      <c r="G8" s="27">
        <v>7</v>
      </c>
      <c r="H8" s="27">
        <v>9</v>
      </c>
      <c r="I8" s="75"/>
      <c r="J8" s="75"/>
      <c r="K8" s="75"/>
      <c r="L8" s="75"/>
      <c r="M8" s="75"/>
      <c r="N8" s="75"/>
      <c r="O8" s="25"/>
      <c r="P8" s="27"/>
      <c r="Q8" s="27"/>
      <c r="R8" s="27"/>
      <c r="S8" s="27"/>
      <c r="T8" s="27"/>
      <c r="U8" s="28">
        <v>2</v>
      </c>
      <c r="V8" s="28">
        <v>2</v>
      </c>
      <c r="W8" s="28">
        <v>6</v>
      </c>
      <c r="X8" s="28">
        <v>6</v>
      </c>
      <c r="Y8" s="28"/>
      <c r="Z8" s="27"/>
      <c r="AA8" s="27"/>
      <c r="AB8" s="27"/>
      <c r="AC8" s="27"/>
      <c r="AD8" s="27"/>
      <c r="AE8" s="27"/>
      <c r="AF8" s="17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1980</v>
      </c>
      <c r="C9" s="27" t="s">
        <v>43</v>
      </c>
      <c r="D9" s="11" t="s">
        <v>39</v>
      </c>
      <c r="E9" s="27">
        <v>10</v>
      </c>
      <c r="F9" s="27">
        <v>0</v>
      </c>
      <c r="G9" s="27">
        <v>11</v>
      </c>
      <c r="H9" s="27">
        <v>13</v>
      </c>
      <c r="I9" s="75"/>
      <c r="J9" s="75"/>
      <c r="K9" s="75"/>
      <c r="L9" s="75"/>
      <c r="M9" s="75"/>
      <c r="N9" s="75"/>
      <c r="O9" s="25"/>
      <c r="P9" s="27">
        <v>6</v>
      </c>
      <c r="Q9" s="27">
        <v>0</v>
      </c>
      <c r="R9" s="27">
        <v>5</v>
      </c>
      <c r="S9" s="27">
        <v>3</v>
      </c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7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1981</v>
      </c>
      <c r="C10" s="27" t="s">
        <v>49</v>
      </c>
      <c r="D10" s="41" t="s">
        <v>39</v>
      </c>
      <c r="E10" s="27">
        <v>16</v>
      </c>
      <c r="F10" s="27">
        <v>2</v>
      </c>
      <c r="G10" s="27">
        <v>9</v>
      </c>
      <c r="H10" s="27">
        <v>11</v>
      </c>
      <c r="I10" s="27">
        <v>44</v>
      </c>
      <c r="J10" s="27">
        <v>13</v>
      </c>
      <c r="K10" s="27">
        <v>12</v>
      </c>
      <c r="L10" s="27">
        <v>8</v>
      </c>
      <c r="M10" s="27">
        <v>11</v>
      </c>
      <c r="N10" s="30">
        <v>0.58666666666666667</v>
      </c>
      <c r="O10" s="20">
        <v>75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1982</v>
      </c>
      <c r="C11" s="27" t="s">
        <v>49</v>
      </c>
      <c r="D11" s="41" t="s">
        <v>39</v>
      </c>
      <c r="E11" s="27">
        <v>15</v>
      </c>
      <c r="F11" s="27">
        <v>0</v>
      </c>
      <c r="G11" s="27">
        <v>3</v>
      </c>
      <c r="H11" s="27">
        <v>10</v>
      </c>
      <c r="I11" s="27">
        <v>55</v>
      </c>
      <c r="J11" s="27">
        <v>24</v>
      </c>
      <c r="K11" s="27">
        <v>17</v>
      </c>
      <c r="L11" s="27">
        <v>11</v>
      </c>
      <c r="M11" s="27">
        <v>3</v>
      </c>
      <c r="N11" s="30">
        <v>0.57894736842105265</v>
      </c>
      <c r="O11" s="25">
        <v>95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1983</v>
      </c>
      <c r="C12" s="27" t="s">
        <v>50</v>
      </c>
      <c r="D12" s="41" t="s">
        <v>39</v>
      </c>
      <c r="E12" s="27">
        <v>17</v>
      </c>
      <c r="F12" s="27">
        <v>0</v>
      </c>
      <c r="G12" s="27">
        <v>3</v>
      </c>
      <c r="H12" s="27">
        <v>18</v>
      </c>
      <c r="I12" s="27">
        <v>38</v>
      </c>
      <c r="J12" s="27">
        <v>13</v>
      </c>
      <c r="K12" s="27">
        <v>14</v>
      </c>
      <c r="L12" s="27">
        <v>8</v>
      </c>
      <c r="M12" s="27">
        <v>3</v>
      </c>
      <c r="N12" s="30">
        <v>0.51351351351351349</v>
      </c>
      <c r="O12" s="25">
        <v>74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1984</v>
      </c>
      <c r="C13" s="27" t="s">
        <v>49</v>
      </c>
      <c r="D13" s="41" t="s">
        <v>51</v>
      </c>
      <c r="E13" s="27">
        <v>16</v>
      </c>
      <c r="F13" s="27">
        <v>1</v>
      </c>
      <c r="G13" s="27">
        <v>2</v>
      </c>
      <c r="H13" s="27">
        <v>15</v>
      </c>
      <c r="I13" s="27">
        <v>53</v>
      </c>
      <c r="J13" s="27">
        <v>18</v>
      </c>
      <c r="K13" s="27">
        <v>20</v>
      </c>
      <c r="L13" s="27">
        <v>12</v>
      </c>
      <c r="M13" s="27">
        <v>3</v>
      </c>
      <c r="N13" s="30">
        <v>0.48623853211009177</v>
      </c>
      <c r="O13" s="20">
        <v>109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116</v>
      </c>
      <c r="F14" s="19">
        <f t="shared" si="0"/>
        <v>3</v>
      </c>
      <c r="G14" s="19">
        <f t="shared" si="0"/>
        <v>49</v>
      </c>
      <c r="H14" s="19">
        <f t="shared" si="0"/>
        <v>115</v>
      </c>
      <c r="I14" s="19">
        <f t="shared" si="0"/>
        <v>190</v>
      </c>
      <c r="J14" s="19">
        <f t="shared" si="0"/>
        <v>68</v>
      </c>
      <c r="K14" s="19">
        <f t="shared" si="0"/>
        <v>63</v>
      </c>
      <c r="L14" s="19">
        <f t="shared" si="0"/>
        <v>39</v>
      </c>
      <c r="M14" s="19">
        <f t="shared" si="0"/>
        <v>20</v>
      </c>
      <c r="N14" s="31">
        <f>PRODUCT(I14/O14)</f>
        <v>0.5382436260623229</v>
      </c>
      <c r="O14" s="32">
        <f>SUM(O10:O13)</f>
        <v>353</v>
      </c>
      <c r="P14" s="19">
        <f t="shared" ref="P14:AE14" si="1">SUM(P4:P13)</f>
        <v>6</v>
      </c>
      <c r="Q14" s="19">
        <f t="shared" si="1"/>
        <v>0</v>
      </c>
      <c r="R14" s="19">
        <f t="shared" si="1"/>
        <v>5</v>
      </c>
      <c r="S14" s="19">
        <f t="shared" si="1"/>
        <v>3</v>
      </c>
      <c r="T14" s="19">
        <f t="shared" si="1"/>
        <v>0</v>
      </c>
      <c r="U14" s="19">
        <f t="shared" si="1"/>
        <v>4</v>
      </c>
      <c r="V14" s="19">
        <f t="shared" si="1"/>
        <v>2</v>
      </c>
      <c r="W14" s="19">
        <f t="shared" si="1"/>
        <v>7</v>
      </c>
      <c r="X14" s="19">
        <f t="shared" si="1"/>
        <v>9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v>339.3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64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35</v>
      </c>
      <c r="O17" s="25"/>
      <c r="P17" s="41" t="s">
        <v>30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4"/>
      <c r="E18" s="27">
        <f>PRODUCT(E14)</f>
        <v>116</v>
      </c>
      <c r="F18" s="27">
        <f>PRODUCT(F14)</f>
        <v>3</v>
      </c>
      <c r="G18" s="27">
        <f>PRODUCT(G14)</f>
        <v>49</v>
      </c>
      <c r="H18" s="27">
        <f>PRODUCT(H14)</f>
        <v>115</v>
      </c>
      <c r="I18" s="27">
        <f>PRODUCT(I14)</f>
        <v>190</v>
      </c>
      <c r="J18" s="1"/>
      <c r="K18" s="45">
        <f>PRODUCT((F18+G18)/E18)</f>
        <v>0.44827586206896552</v>
      </c>
      <c r="L18" s="45">
        <f>PRODUCT(H18/E18)</f>
        <v>0.99137931034482762</v>
      </c>
      <c r="M18" s="45">
        <f>PRODUCT(I18/E18)</f>
        <v>1.6379310344827587</v>
      </c>
      <c r="N18" s="30">
        <f>PRODUCT(N14)</f>
        <v>0.5382436260623229</v>
      </c>
      <c r="O18" s="25">
        <f>PRODUCT(O14)</f>
        <v>353</v>
      </c>
      <c r="P18" s="46" t="s">
        <v>31</v>
      </c>
      <c r="Q18" s="47"/>
      <c r="R18" s="47"/>
      <c r="S18" s="48" t="s">
        <v>54</v>
      </c>
      <c r="T18" s="48"/>
      <c r="U18" s="48"/>
      <c r="V18" s="48"/>
      <c r="W18" s="48"/>
      <c r="X18" s="48"/>
      <c r="Y18" s="48"/>
      <c r="Z18" s="48"/>
      <c r="AA18" s="48"/>
      <c r="AB18" s="49" t="s">
        <v>36</v>
      </c>
      <c r="AC18" s="48"/>
      <c r="AD18" s="48"/>
      <c r="AE18" s="49"/>
      <c r="AF18" s="76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16</v>
      </c>
      <c r="C19" s="51"/>
      <c r="D19" s="52"/>
      <c r="E19" s="27">
        <f>PRODUCT(P14)</f>
        <v>6</v>
      </c>
      <c r="F19" s="27">
        <f>PRODUCT(Q14)</f>
        <v>0</v>
      </c>
      <c r="G19" s="27">
        <f>PRODUCT(R14)</f>
        <v>5</v>
      </c>
      <c r="H19" s="27">
        <f>PRODUCT(S14)</f>
        <v>3</v>
      </c>
      <c r="I19" s="27"/>
      <c r="J19" s="1"/>
      <c r="K19" s="45">
        <f>PRODUCT((F19+G19)/E19)</f>
        <v>0.83333333333333337</v>
      </c>
      <c r="L19" s="45">
        <f>PRODUCT(H19/E19)</f>
        <v>0.5</v>
      </c>
      <c r="M19" s="45"/>
      <c r="N19" s="30"/>
      <c r="O19" s="25"/>
      <c r="P19" s="53" t="s">
        <v>32</v>
      </c>
      <c r="Q19" s="54"/>
      <c r="R19" s="54"/>
      <c r="S19" s="55" t="s">
        <v>56</v>
      </c>
      <c r="T19" s="55"/>
      <c r="U19" s="55"/>
      <c r="V19" s="55"/>
      <c r="W19" s="55"/>
      <c r="X19" s="55"/>
      <c r="Y19" s="55"/>
      <c r="Z19" s="55"/>
      <c r="AA19" s="55"/>
      <c r="AB19" s="56" t="s">
        <v>57</v>
      </c>
      <c r="AC19" s="55"/>
      <c r="AD19" s="55"/>
      <c r="AE19" s="56"/>
      <c r="AF19" s="77" t="s">
        <v>60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7" t="s">
        <v>17</v>
      </c>
      <c r="C20" s="58"/>
      <c r="D20" s="59"/>
      <c r="E20" s="28">
        <f>PRODUCT(U14)</f>
        <v>4</v>
      </c>
      <c r="F20" s="28">
        <f>PRODUCT(V14)</f>
        <v>2</v>
      </c>
      <c r="G20" s="28">
        <f>PRODUCT(W14)</f>
        <v>7</v>
      </c>
      <c r="H20" s="28">
        <f>PRODUCT(X14)</f>
        <v>9</v>
      </c>
      <c r="I20" s="28"/>
      <c r="J20" s="1"/>
      <c r="K20" s="60">
        <f>PRODUCT((F20+G20)/E20)</f>
        <v>2.25</v>
      </c>
      <c r="L20" s="60">
        <f>PRODUCT(H20/E20)</f>
        <v>2.25</v>
      </c>
      <c r="M20" s="60"/>
      <c r="N20" s="61"/>
      <c r="O20" s="25"/>
      <c r="P20" s="53" t="s">
        <v>33</v>
      </c>
      <c r="Q20" s="54"/>
      <c r="R20" s="54"/>
      <c r="S20" s="55" t="s">
        <v>58</v>
      </c>
      <c r="T20" s="55"/>
      <c r="U20" s="55"/>
      <c r="V20" s="55"/>
      <c r="W20" s="55"/>
      <c r="X20" s="55"/>
      <c r="Y20" s="55"/>
      <c r="Z20" s="55"/>
      <c r="AA20" s="55"/>
      <c r="AB20" s="56" t="s">
        <v>52</v>
      </c>
      <c r="AC20" s="55"/>
      <c r="AD20" s="55"/>
      <c r="AE20" s="56"/>
      <c r="AF20" s="77" t="s">
        <v>61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18</v>
      </c>
      <c r="C21" s="63"/>
      <c r="D21" s="64"/>
      <c r="E21" s="19">
        <f>SUM(E18:E20)</f>
        <v>126</v>
      </c>
      <c r="F21" s="19">
        <f>SUM(F18:F20)</f>
        <v>5</v>
      </c>
      <c r="G21" s="19">
        <f>SUM(G18:G20)</f>
        <v>61</v>
      </c>
      <c r="H21" s="19">
        <f>SUM(H18:H20)</f>
        <v>127</v>
      </c>
      <c r="I21" s="19">
        <f>SUM(I18:I20)</f>
        <v>190</v>
      </c>
      <c r="J21" s="1"/>
      <c r="K21" s="65">
        <f>PRODUCT((F21+G21)/E21)</f>
        <v>0.52380952380952384</v>
      </c>
      <c r="L21" s="65">
        <f>PRODUCT(H21/E21)</f>
        <v>1.0079365079365079</v>
      </c>
      <c r="M21" s="65">
        <f>PRODUCT(I21/E21)</f>
        <v>1.5079365079365079</v>
      </c>
      <c r="N21" s="31">
        <f>PRODUCT(I21/O21)</f>
        <v>0.5382436260623229</v>
      </c>
      <c r="O21" s="25">
        <f>SUM(O18:O20)</f>
        <v>353</v>
      </c>
      <c r="P21" s="66" t="s">
        <v>34</v>
      </c>
      <c r="Q21" s="67"/>
      <c r="R21" s="67"/>
      <c r="S21" s="68" t="s">
        <v>59</v>
      </c>
      <c r="T21" s="68"/>
      <c r="U21" s="68"/>
      <c r="V21" s="68"/>
      <c r="W21" s="68"/>
      <c r="X21" s="68"/>
      <c r="Y21" s="68"/>
      <c r="Z21" s="68"/>
      <c r="AA21" s="68"/>
      <c r="AB21" s="69" t="s">
        <v>53</v>
      </c>
      <c r="AC21" s="68"/>
      <c r="AD21" s="68"/>
      <c r="AE21" s="69"/>
      <c r="AF21" s="78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37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0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2"/>
      <c r="AI35" s="72"/>
      <c r="AJ35" s="72"/>
      <c r="AK35" s="72"/>
      <c r="AL35" s="72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0"/>
      <c r="W36" s="70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2"/>
      <c r="AI36" s="72"/>
      <c r="AJ36" s="72"/>
      <c r="AK36" s="72"/>
      <c r="AL36" s="72"/>
    </row>
    <row r="37" spans="1:38" ht="15" customHeight="1" x14ac:dyDescent="0.25">
      <c r="A37" s="7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0"/>
      <c r="W37" s="70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0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3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0"/>
      <c r="W41" s="7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0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sortState ref="B11:AF14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37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6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8"/>
  </cols>
  <sheetData>
    <row r="1" spans="1:30" ht="18.75" x14ac:dyDescent="0.3">
      <c r="A1" s="9"/>
      <c r="B1" s="79" t="s">
        <v>65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99" t="s">
        <v>45</v>
      </c>
      <c r="C2" s="100" t="s">
        <v>46</v>
      </c>
      <c r="D2" s="84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43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66</v>
      </c>
      <c r="C3" s="23" t="s">
        <v>67</v>
      </c>
      <c r="D3" s="87" t="s">
        <v>68</v>
      </c>
      <c r="E3" s="88" t="s">
        <v>1</v>
      </c>
      <c r="F3" s="25"/>
      <c r="G3" s="89" t="s">
        <v>69</v>
      </c>
      <c r="H3" s="90" t="s">
        <v>70</v>
      </c>
      <c r="I3" s="90" t="s">
        <v>28</v>
      </c>
      <c r="J3" s="18" t="s">
        <v>71</v>
      </c>
      <c r="K3" s="91" t="s">
        <v>72</v>
      </c>
      <c r="L3" s="91" t="s">
        <v>73</v>
      </c>
      <c r="M3" s="89" t="s">
        <v>74</v>
      </c>
      <c r="N3" s="89" t="s">
        <v>27</v>
      </c>
      <c r="O3" s="90" t="s">
        <v>75</v>
      </c>
      <c r="P3" s="89" t="s">
        <v>70</v>
      </c>
      <c r="Q3" s="89" t="s">
        <v>3</v>
      </c>
      <c r="R3" s="89">
        <v>1</v>
      </c>
      <c r="S3" s="89">
        <v>2</v>
      </c>
      <c r="T3" s="89">
        <v>3</v>
      </c>
      <c r="U3" s="89" t="s">
        <v>76</v>
      </c>
      <c r="V3" s="18" t="s">
        <v>19</v>
      </c>
      <c r="W3" s="17" t="s">
        <v>77</v>
      </c>
      <c r="X3" s="17" t="s">
        <v>78</v>
      </c>
      <c r="Y3" s="83"/>
      <c r="Z3" s="83"/>
      <c r="AA3" s="83"/>
      <c r="AB3" s="83"/>
      <c r="AC3" s="83"/>
      <c r="AD3" s="83"/>
    </row>
    <row r="4" spans="1:30" x14ac:dyDescent="0.25">
      <c r="A4" s="9"/>
      <c r="B4" s="102" t="s">
        <v>83</v>
      </c>
      <c r="C4" s="103" t="s">
        <v>79</v>
      </c>
      <c r="D4" s="102" t="s">
        <v>80</v>
      </c>
      <c r="E4" s="104" t="s">
        <v>39</v>
      </c>
      <c r="F4" s="101"/>
      <c r="G4" s="105">
        <v>1</v>
      </c>
      <c r="H4" s="106"/>
      <c r="I4" s="105"/>
      <c r="J4" s="107" t="s">
        <v>81</v>
      </c>
      <c r="K4" s="107"/>
      <c r="L4" s="107"/>
      <c r="M4" s="107">
        <v>1</v>
      </c>
      <c r="N4" s="105"/>
      <c r="O4" s="106"/>
      <c r="P4" s="105"/>
      <c r="Q4" s="108"/>
      <c r="R4" s="108"/>
      <c r="S4" s="108"/>
      <c r="T4" s="108"/>
      <c r="U4" s="108"/>
      <c r="V4" s="109"/>
      <c r="W4" s="110" t="s">
        <v>82</v>
      </c>
      <c r="X4" s="105"/>
      <c r="Y4" s="83"/>
      <c r="Z4" s="83"/>
      <c r="AA4" s="83"/>
      <c r="AB4" s="83"/>
      <c r="AC4" s="83"/>
      <c r="AD4" s="83"/>
    </row>
    <row r="5" spans="1:30" x14ac:dyDescent="0.25">
      <c r="A5" s="24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3"/>
      <c r="Z5" s="83"/>
      <c r="AA5" s="83"/>
      <c r="AB5" s="83"/>
      <c r="AC5" s="83"/>
      <c r="AD5" s="83"/>
    </row>
    <row r="6" spans="1:30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2019-01-23T23:23:45Z</dcterms:modified>
</cp:coreProperties>
</file>