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1" i="1" l="1"/>
  <c r="M21" i="1"/>
  <c r="L21" i="1"/>
  <c r="K21" i="1"/>
  <c r="O12" i="1"/>
  <c r="O11" i="1"/>
  <c r="O10" i="1"/>
  <c r="O9" i="1"/>
  <c r="O15" i="1" s="1"/>
  <c r="M12" i="1"/>
  <c r="M11" i="1"/>
  <c r="M10" i="1"/>
  <c r="M9" i="1"/>
  <c r="AE15" i="1"/>
  <c r="AD15" i="1"/>
  <c r="AC15" i="1"/>
  <c r="AB15" i="1"/>
  <c r="Z15" i="1"/>
  <c r="Y15" i="1"/>
  <c r="X15" i="1"/>
  <c r="W15" i="1"/>
  <c r="V15" i="1"/>
  <c r="U15" i="1"/>
  <c r="T15" i="1"/>
  <c r="I20" i="1"/>
  <c r="O20" i="1" s="1"/>
  <c r="S15" i="1"/>
  <c r="H20" i="1" s="1"/>
  <c r="R15" i="1"/>
  <c r="G20" i="1" s="1"/>
  <c r="Q15" i="1"/>
  <c r="F20" i="1" s="1"/>
  <c r="P15" i="1"/>
  <c r="E20" i="1" s="1"/>
  <c r="M20" i="1" s="1"/>
  <c r="M15" i="1"/>
  <c r="L15" i="1"/>
  <c r="K15" i="1"/>
  <c r="J15" i="1"/>
  <c r="I15" i="1"/>
  <c r="H15" i="1"/>
  <c r="H19" i="1"/>
  <c r="G15" i="1"/>
  <c r="G19" i="1" s="1"/>
  <c r="G22" i="1" s="1"/>
  <c r="F15" i="1"/>
  <c r="F19" i="1" s="1"/>
  <c r="E15" i="1"/>
  <c r="E19" i="1" s="1"/>
  <c r="AA15" i="1"/>
  <c r="D16" i="1" s="1"/>
  <c r="I19" i="1"/>
  <c r="I22" i="1"/>
  <c r="M19" i="1" l="1"/>
  <c r="E22" i="1"/>
  <c r="M22" i="1" s="1"/>
  <c r="N15" i="1"/>
  <c r="O19" i="1"/>
  <c r="O22" i="1" s="1"/>
  <c r="N22" i="1" s="1"/>
  <c r="K19" i="1"/>
  <c r="F22" i="1"/>
  <c r="K22" i="1" s="1"/>
  <c r="L19" i="1"/>
  <c r="K20" i="1"/>
  <c r="H22" i="1"/>
  <c r="L22" i="1" s="1"/>
  <c r="L20" i="1"/>
</calcChain>
</file>

<file path=xl/sharedStrings.xml><?xml version="1.0" encoding="utf-8"?>
<sst xmlns="http://schemas.openxmlformats.org/spreadsheetml/2006/main" count="95" uniqueCount="67">
  <si>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</si>
  <si>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</si>
  <si>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</si>
  <si>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</si>
  <si>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</si>
  <si>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</si>
  <si>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</si>
  <si>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</si>
  <si>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</si>
  <si>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</si>
  <si>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</si>
  <si>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</si>
  <si>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</si>
  <si>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</si>
  <si>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</si>
  <si>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</si>
  <si>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</si>
  <si>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</si>
  <si>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</si>
  <si>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</si>
  <si>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</si>
  <si>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</si>
  <si>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</si>
  <si>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</si>
  <si>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</si>
  <si>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</si>
  <si>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</si>
  <si>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</si>
  <si>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</si>
  <si>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</si>
  <si>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</si>
  <si>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</si>
  <si>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</si>
  <si>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</si>
  <si>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</si>
  <si>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</si>
  <si>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</si>
  <si>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</si>
  <si>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</si>
  <si>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</si>
  <si>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ViVe</t>
  </si>
  <si>
    <t>suomensarja</t>
  </si>
  <si>
    <t>8.</t>
  </si>
  <si>
    <t>11.</t>
  </si>
  <si>
    <t>ENSIMMÄISET</t>
  </si>
  <si>
    <t>Seurat</t>
  </si>
  <si>
    <t>ViVe = Vimpelin Veto  (1934)</t>
  </si>
  <si>
    <t>Kirittäret = Jyväskylän Etukenttä Oy  (1998)</t>
  </si>
  <si>
    <t>Kirsi Kuorikoski</t>
  </si>
  <si>
    <t>5.7.1974</t>
  </si>
  <si>
    <t>10.</t>
  </si>
  <si>
    <t>karsintasarja</t>
  </si>
  <si>
    <t>PattU</t>
  </si>
  <si>
    <t>PattU = Pattijoen Urheilijat  (1928)</t>
  </si>
  <si>
    <t>13.05. 2000  Kirittäret - PattU  1-0  (4-4, 4-2)</t>
  </si>
  <si>
    <t xml:space="preserve">  25 v 10 kk   8 pv</t>
  </si>
  <si>
    <t>17.05. 2000  Hymy - Kirittäret  0-1  (6-6, 4-9)</t>
  </si>
  <si>
    <t>2.  ottelu</t>
  </si>
  <si>
    <t>3.  ottelu</t>
  </si>
  <si>
    <t xml:space="preserve">  25 v 10 kk 12 pv</t>
  </si>
  <si>
    <t>20.05. 2000  Kirittäret - Lippo  0-2  (6-8, 6-12)</t>
  </si>
  <si>
    <t xml:space="preserve">  25 v 10 kk 15 pv</t>
  </si>
  <si>
    <t>PeTo</t>
  </si>
  <si>
    <t>ykköspesis</t>
  </si>
  <si>
    <t>PeTo = Peräseinäjoen Toive  (1927)</t>
  </si>
  <si>
    <t>Kiri  2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</si>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</sst>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4" fillId="7" borderId="0" xfId="0" applyFont="1" applyFill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3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2" width="6.7109375" style="83" customWidth="1"/>
    <col min="3" max="3" width="6.7109375" style="82" customWidth="1"/>
    <col min="4" max="4" width="10.57031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5703125" style="42" customWidth="1"/>
    <col min="16" max="28" width="5.7109375" style="82" customWidth="1"/>
    <col min="29" max="31" width="3.28515625" style="82" customWidth="1"/>
    <col min="32" max="32" width="23" style="81" customWidth="1"/>
    <col min="33" max="33" width="37.28515625" style="9" customWidth="1"/>
    <col min="34" max="34" width="9.140625" style="10"/>
    <col min="35" max="16384" width="9.140625" style="28"/>
  </cols>
  <sheetData>
    <row r="1" spans="1:38" s="11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9"/>
      <c r="AJ1" s="9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35</v>
      </c>
      <c r="AA2" s="16"/>
      <c r="AB2" s="16"/>
      <c r="AC2" s="22"/>
      <c r="AD2" s="16"/>
      <c r="AE2" s="17"/>
      <c r="AF2" s="15" t="s">
        <v>36</v>
      </c>
      <c r="AG2" s="25"/>
      <c r="AH2" s="26"/>
      <c r="AI2" s="9"/>
      <c r="AJ2" s="9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28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29</v>
      </c>
      <c r="AA3" s="20" t="s">
        <v>30</v>
      </c>
      <c r="AB3" s="17" t="s">
        <v>31</v>
      </c>
      <c r="AC3" s="17" t="s">
        <v>37</v>
      </c>
      <c r="AD3" s="19" t="s">
        <v>38</v>
      </c>
      <c r="AE3" s="20" t="s">
        <v>39</v>
      </c>
      <c r="AF3" s="15"/>
      <c r="AG3" s="25"/>
      <c r="AH3" s="26"/>
      <c r="AI3" s="9"/>
      <c r="AJ3" s="9"/>
      <c r="AK3" s="9"/>
      <c r="AL3" s="9"/>
    </row>
    <row r="4" spans="1:38" ht="15" customHeight="1" x14ac:dyDescent="0.25">
      <c r="A4" s="1"/>
      <c r="B4" s="85">
        <v>1995</v>
      </c>
      <c r="C4" s="85"/>
      <c r="D4" s="93" t="s">
        <v>65</v>
      </c>
      <c r="E4" s="85"/>
      <c r="F4" s="86" t="s">
        <v>63</v>
      </c>
      <c r="G4" s="94"/>
      <c r="H4" s="89"/>
      <c r="I4" s="85"/>
      <c r="J4" s="85"/>
      <c r="K4" s="85"/>
      <c r="L4" s="85"/>
      <c r="M4" s="85"/>
      <c r="N4" s="9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5"/>
      <c r="AG4" s="25"/>
      <c r="AH4" s="9"/>
      <c r="AI4" s="9"/>
      <c r="AJ4" s="9"/>
      <c r="AK4" s="9"/>
      <c r="AL4" s="9"/>
    </row>
    <row r="5" spans="1:38" ht="15" customHeight="1" x14ac:dyDescent="0.2">
      <c r="A5" s="1"/>
      <c r="B5" s="85">
        <v>1996</v>
      </c>
      <c r="C5" s="85"/>
      <c r="D5" s="86" t="s">
        <v>62</v>
      </c>
      <c r="E5" s="85"/>
      <c r="F5" s="87" t="s">
        <v>63</v>
      </c>
      <c r="G5" s="88"/>
      <c r="H5" s="89"/>
      <c r="I5" s="85"/>
      <c r="J5" s="85"/>
      <c r="K5" s="85"/>
      <c r="L5" s="85"/>
      <c r="M5" s="85"/>
      <c r="N5" s="85"/>
      <c r="O5" s="27">
        <v>0</v>
      </c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5"/>
      <c r="AH5" s="9"/>
      <c r="AI5" s="9"/>
      <c r="AJ5" s="9"/>
      <c r="AK5" s="9"/>
      <c r="AL5" s="9"/>
    </row>
    <row r="6" spans="1:38" ht="15" customHeight="1" x14ac:dyDescent="0.2">
      <c r="A6" s="1"/>
      <c r="B6" s="33">
        <v>1997</v>
      </c>
      <c r="C6" s="48"/>
      <c r="D6" s="46"/>
      <c r="E6" s="33"/>
      <c r="F6" s="33"/>
      <c r="G6" s="33"/>
      <c r="H6" s="33"/>
      <c r="I6" s="33"/>
      <c r="J6" s="33"/>
      <c r="K6" s="33"/>
      <c r="L6" s="33"/>
      <c r="M6" s="33"/>
      <c r="N6" s="37"/>
      <c r="O6" s="27"/>
      <c r="P6" s="33"/>
      <c r="Q6" s="33"/>
      <c r="R6" s="33"/>
      <c r="S6" s="33"/>
      <c r="T6" s="33"/>
      <c r="U6" s="8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73"/>
      <c r="AG6" s="25"/>
      <c r="AH6" s="26"/>
      <c r="AI6" s="9"/>
      <c r="AJ6" s="9"/>
      <c r="AK6" s="9"/>
      <c r="AL6" s="9"/>
    </row>
    <row r="7" spans="1:38" ht="15" customHeight="1" x14ac:dyDescent="0.2">
      <c r="A7" s="1"/>
      <c r="B7" s="33">
        <v>1998</v>
      </c>
      <c r="C7" s="48"/>
      <c r="D7" s="46"/>
      <c r="E7" s="33"/>
      <c r="F7" s="33"/>
      <c r="G7" s="33"/>
      <c r="H7" s="33"/>
      <c r="I7" s="33"/>
      <c r="J7" s="33"/>
      <c r="K7" s="33"/>
      <c r="L7" s="33"/>
      <c r="M7" s="33"/>
      <c r="N7" s="37"/>
      <c r="O7" s="27"/>
      <c r="P7" s="33"/>
      <c r="Q7" s="33"/>
      <c r="R7" s="33"/>
      <c r="S7" s="33"/>
      <c r="T7" s="33"/>
      <c r="U7" s="8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73"/>
      <c r="AG7" s="25"/>
      <c r="AH7" s="26"/>
      <c r="AI7" s="9"/>
      <c r="AJ7" s="9"/>
      <c r="AK7" s="9"/>
      <c r="AL7" s="9"/>
    </row>
    <row r="8" spans="1:38" ht="15" customHeight="1" x14ac:dyDescent="0.2">
      <c r="A8" s="1"/>
      <c r="B8" s="33">
        <v>1999</v>
      </c>
      <c r="C8" s="48"/>
      <c r="D8" s="46"/>
      <c r="E8" s="33"/>
      <c r="F8" s="33"/>
      <c r="G8" s="33"/>
      <c r="H8" s="33"/>
      <c r="I8" s="33"/>
      <c r="J8" s="33"/>
      <c r="K8" s="33"/>
      <c r="L8" s="33"/>
      <c r="M8" s="33"/>
      <c r="N8" s="37"/>
      <c r="O8" s="27"/>
      <c r="P8" s="33"/>
      <c r="Q8" s="33"/>
      <c r="R8" s="33"/>
      <c r="S8" s="33"/>
      <c r="T8" s="33"/>
      <c r="U8" s="8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73"/>
      <c r="AG8" s="25"/>
      <c r="AH8" s="26"/>
      <c r="AI8" s="9"/>
      <c r="AJ8" s="9"/>
      <c r="AK8" s="9"/>
      <c r="AL8" s="9"/>
    </row>
    <row r="9" spans="1:38" ht="15" customHeight="1" x14ac:dyDescent="0.2">
      <c r="A9" s="1"/>
      <c r="B9" s="33">
        <v>2000</v>
      </c>
      <c r="C9" s="48" t="s">
        <v>42</v>
      </c>
      <c r="D9" s="46" t="s">
        <v>4</v>
      </c>
      <c r="E9" s="33">
        <v>22</v>
      </c>
      <c r="F9" s="33">
        <v>5</v>
      </c>
      <c r="G9" s="33">
        <v>4</v>
      </c>
      <c r="H9" s="33">
        <v>26</v>
      </c>
      <c r="I9" s="33">
        <v>88</v>
      </c>
      <c r="J9" s="33">
        <v>57</v>
      </c>
      <c r="K9" s="33">
        <v>15</v>
      </c>
      <c r="L9" s="33">
        <v>7</v>
      </c>
      <c r="M9" s="33">
        <f>PRODUCT(F9+G9)</f>
        <v>9</v>
      </c>
      <c r="N9" s="37">
        <v>0.45600000000000002</v>
      </c>
      <c r="O9" s="27">
        <f>PRODUCT(I9/N9)</f>
        <v>192.98245614035088</v>
      </c>
      <c r="P9" s="33">
        <v>4</v>
      </c>
      <c r="Q9" s="33">
        <v>1</v>
      </c>
      <c r="R9" s="33">
        <v>0</v>
      </c>
      <c r="S9" s="33">
        <v>3</v>
      </c>
      <c r="T9" s="33">
        <v>14</v>
      </c>
      <c r="U9" s="84"/>
      <c r="V9" s="34"/>
      <c r="W9" s="34"/>
      <c r="X9" s="34"/>
      <c r="Y9" s="34"/>
      <c r="Z9" s="33"/>
      <c r="AA9" s="33"/>
      <c r="AB9" s="33"/>
      <c r="AC9" s="33"/>
      <c r="AD9" s="33"/>
      <c r="AE9" s="33"/>
      <c r="AF9" s="73" t="s">
        <v>17</v>
      </c>
      <c r="AG9" s="25"/>
      <c r="AH9" s="26"/>
      <c r="AI9" s="9"/>
      <c r="AJ9" s="9"/>
      <c r="AK9" s="9"/>
      <c r="AL9" s="9"/>
    </row>
    <row r="10" spans="1:38" s="11" customFormat="1" ht="15" customHeight="1" x14ac:dyDescent="0.2">
      <c r="A10" s="1"/>
      <c r="B10" s="33">
        <v>2001</v>
      </c>
      <c r="C10" s="48" t="s">
        <v>50</v>
      </c>
      <c r="D10" s="36" t="s">
        <v>40</v>
      </c>
      <c r="E10" s="33">
        <v>24</v>
      </c>
      <c r="F10" s="33">
        <v>3</v>
      </c>
      <c r="G10" s="33">
        <v>10</v>
      </c>
      <c r="H10" s="33">
        <v>13</v>
      </c>
      <c r="I10" s="33">
        <v>79</v>
      </c>
      <c r="J10" s="33">
        <v>45</v>
      </c>
      <c r="K10" s="33">
        <v>15</v>
      </c>
      <c r="L10" s="33">
        <v>6</v>
      </c>
      <c r="M10" s="33">
        <f>PRODUCT(F10+G10)</f>
        <v>13</v>
      </c>
      <c r="N10" s="37">
        <v>0.51</v>
      </c>
      <c r="O10" s="27">
        <f>PRODUCT(I10/N10)</f>
        <v>154.90196078431373</v>
      </c>
      <c r="P10" s="33"/>
      <c r="Q10" s="33"/>
      <c r="R10" s="33"/>
      <c r="S10" s="33"/>
      <c r="T10" s="33"/>
      <c r="U10" s="34">
        <v>7</v>
      </c>
      <c r="V10" s="34">
        <v>0</v>
      </c>
      <c r="W10" s="34">
        <v>1</v>
      </c>
      <c r="X10" s="34">
        <v>5</v>
      </c>
      <c r="Y10" s="34">
        <v>12</v>
      </c>
      <c r="Z10" s="33"/>
      <c r="AA10" s="33"/>
      <c r="AB10" s="33"/>
      <c r="AC10" s="33"/>
      <c r="AD10" s="33"/>
      <c r="AE10" s="33"/>
      <c r="AF10" s="68" t="s">
        <v>51</v>
      </c>
      <c r="AG10" s="25"/>
      <c r="AH10" s="26"/>
      <c r="AI10" s="9"/>
      <c r="AJ10" s="9"/>
      <c r="AK10" s="9"/>
      <c r="AL10" s="9"/>
    </row>
    <row r="11" spans="1:38" ht="15" customHeight="1" x14ac:dyDescent="0.2">
      <c r="A11" s="1"/>
      <c r="B11" s="33">
        <v>2002</v>
      </c>
      <c r="C11" s="48" t="s">
        <v>43</v>
      </c>
      <c r="D11" s="36" t="s">
        <v>40</v>
      </c>
      <c r="E11" s="33">
        <v>24</v>
      </c>
      <c r="F11" s="33">
        <v>1</v>
      </c>
      <c r="G11" s="33">
        <v>4</v>
      </c>
      <c r="H11" s="33">
        <v>12</v>
      </c>
      <c r="I11" s="33">
        <v>88</v>
      </c>
      <c r="J11" s="33">
        <v>72</v>
      </c>
      <c r="K11" s="33">
        <v>6</v>
      </c>
      <c r="L11" s="33">
        <v>5</v>
      </c>
      <c r="M11" s="33">
        <f>PRODUCT(F11+G11)</f>
        <v>5</v>
      </c>
      <c r="N11" s="37">
        <v>0.497</v>
      </c>
      <c r="O11" s="27">
        <f>PRODUCT(I11/N11)</f>
        <v>177.06237424547282</v>
      </c>
      <c r="P11" s="33"/>
      <c r="Q11" s="33"/>
      <c r="R11" s="33"/>
      <c r="S11" s="33"/>
      <c r="T11" s="33"/>
      <c r="U11" s="34">
        <v>7</v>
      </c>
      <c r="V11" s="34">
        <v>1</v>
      </c>
      <c r="W11" s="34">
        <v>3</v>
      </c>
      <c r="X11" s="34">
        <v>6</v>
      </c>
      <c r="Y11" s="34">
        <v>28</v>
      </c>
      <c r="Z11" s="33"/>
      <c r="AA11" s="33"/>
      <c r="AB11" s="33"/>
      <c r="AC11" s="33"/>
      <c r="AD11" s="33"/>
      <c r="AE11" s="33"/>
      <c r="AF11" s="68" t="s">
        <v>51</v>
      </c>
      <c r="AG11" s="25"/>
      <c r="AH11" s="26"/>
      <c r="AI11" s="9"/>
      <c r="AJ11" s="9"/>
      <c r="AK11" s="9"/>
      <c r="AL11" s="9"/>
    </row>
    <row r="12" spans="1:38" ht="15" customHeight="1" x14ac:dyDescent="0.2">
      <c r="A12" s="1"/>
      <c r="B12" s="33">
        <v>2003</v>
      </c>
      <c r="C12" s="48" t="s">
        <v>50</v>
      </c>
      <c r="D12" s="36" t="s">
        <v>52</v>
      </c>
      <c r="E12" s="33">
        <v>20</v>
      </c>
      <c r="F12" s="33">
        <v>1</v>
      </c>
      <c r="G12" s="33">
        <v>4</v>
      </c>
      <c r="H12" s="33">
        <v>10</v>
      </c>
      <c r="I12" s="33">
        <v>55</v>
      </c>
      <c r="J12" s="33">
        <v>37</v>
      </c>
      <c r="K12" s="33">
        <v>9</v>
      </c>
      <c r="L12" s="33">
        <v>4</v>
      </c>
      <c r="M12" s="33">
        <f>PRODUCT(F12+G12)</f>
        <v>5</v>
      </c>
      <c r="N12" s="37">
        <v>0.45500000000000002</v>
      </c>
      <c r="O12" s="27">
        <f>PRODUCT(I12/N12)</f>
        <v>120.87912087912088</v>
      </c>
      <c r="P12" s="33"/>
      <c r="Q12" s="33"/>
      <c r="R12" s="33"/>
      <c r="S12" s="33"/>
      <c r="T12" s="33"/>
      <c r="U12" s="34">
        <v>6</v>
      </c>
      <c r="V12" s="34">
        <v>0</v>
      </c>
      <c r="W12" s="34">
        <v>0</v>
      </c>
      <c r="X12" s="34">
        <v>9</v>
      </c>
      <c r="Y12" s="34">
        <v>19</v>
      </c>
      <c r="Z12" s="33"/>
      <c r="AA12" s="33"/>
      <c r="AB12" s="33"/>
      <c r="AC12" s="33"/>
      <c r="AD12" s="33"/>
      <c r="AE12" s="33"/>
      <c r="AF12" s="68" t="s">
        <v>51</v>
      </c>
      <c r="AG12" s="25"/>
      <c r="AH12" s="26"/>
      <c r="AI12" s="9"/>
      <c r="AJ12" s="9"/>
      <c r="AK12" s="9"/>
      <c r="AL12" s="9"/>
    </row>
    <row r="13" spans="1:38" ht="15" customHeight="1" x14ac:dyDescent="0.2">
      <c r="A13" s="1"/>
      <c r="B13" s="33">
        <v>2004</v>
      </c>
      <c r="C13" s="33"/>
      <c r="D13" s="36"/>
      <c r="E13" s="33"/>
      <c r="F13" s="33"/>
      <c r="G13" s="33"/>
      <c r="H13" s="33"/>
      <c r="I13" s="33"/>
      <c r="J13" s="33"/>
      <c r="K13" s="33"/>
      <c r="L13" s="33"/>
      <c r="M13" s="33"/>
      <c r="N13" s="37"/>
      <c r="O13" s="27"/>
      <c r="P13" s="33"/>
      <c r="Q13" s="33"/>
      <c r="R13" s="33"/>
      <c r="S13" s="33"/>
      <c r="T13" s="33"/>
      <c r="U13" s="34"/>
      <c r="V13" s="34"/>
      <c r="W13" s="34"/>
      <c r="X13" s="34"/>
      <c r="Y13" s="34"/>
      <c r="Z13" s="33"/>
      <c r="AA13" s="33"/>
      <c r="AB13" s="33"/>
      <c r="AC13" s="33"/>
      <c r="AD13" s="33"/>
      <c r="AE13" s="33"/>
      <c r="AF13" s="15"/>
      <c r="AG13" s="25"/>
      <c r="AH13" s="26"/>
      <c r="AI13" s="9"/>
      <c r="AJ13" s="9"/>
      <c r="AK13" s="9"/>
      <c r="AL13" s="9"/>
    </row>
    <row r="14" spans="1:38" ht="15" customHeight="1" x14ac:dyDescent="0.2">
      <c r="A14" s="1"/>
      <c r="B14" s="29">
        <v>2005</v>
      </c>
      <c r="C14" s="29"/>
      <c r="D14" s="30" t="s">
        <v>40</v>
      </c>
      <c r="E14" s="29"/>
      <c r="F14" s="31" t="s">
        <v>41</v>
      </c>
      <c r="G14" s="29"/>
      <c r="H14" s="29"/>
      <c r="I14" s="29"/>
      <c r="J14" s="29"/>
      <c r="K14" s="29"/>
      <c r="L14" s="29"/>
      <c r="M14" s="29"/>
      <c r="N14" s="32"/>
      <c r="O14" s="91"/>
      <c r="P14" s="33"/>
      <c r="Q14" s="33"/>
      <c r="R14" s="33"/>
      <c r="S14" s="33"/>
      <c r="T14" s="33"/>
      <c r="U14" s="34"/>
      <c r="V14" s="34"/>
      <c r="W14" s="34"/>
      <c r="X14" s="34"/>
      <c r="Y14" s="34"/>
      <c r="Z14" s="33"/>
      <c r="AA14" s="33"/>
      <c r="AB14" s="33"/>
      <c r="AC14" s="33"/>
      <c r="AD14" s="33"/>
      <c r="AE14" s="33"/>
      <c r="AF14" s="15"/>
      <c r="AG14" s="25"/>
      <c r="AH14" s="26"/>
      <c r="AI14" s="9"/>
      <c r="AJ14" s="9"/>
      <c r="AK14" s="9"/>
      <c r="AL14" s="9"/>
    </row>
    <row r="15" spans="1:38" ht="15" customHeight="1" x14ac:dyDescent="0.2">
      <c r="A15" s="1"/>
      <c r="B15" s="18" t="s">
        <v>10</v>
      </c>
      <c r="C15" s="19"/>
      <c r="D15" s="17"/>
      <c r="E15" s="20">
        <f t="shared" ref="E15:M15" si="0">SUM(E5:E14)</f>
        <v>90</v>
      </c>
      <c r="F15" s="20">
        <f t="shared" si="0"/>
        <v>10</v>
      </c>
      <c r="G15" s="20">
        <f t="shared" si="0"/>
        <v>22</v>
      </c>
      <c r="H15" s="20">
        <f t="shared" si="0"/>
        <v>61</v>
      </c>
      <c r="I15" s="20">
        <f t="shared" si="0"/>
        <v>310</v>
      </c>
      <c r="J15" s="20">
        <f t="shared" si="0"/>
        <v>211</v>
      </c>
      <c r="K15" s="20">
        <f t="shared" si="0"/>
        <v>45</v>
      </c>
      <c r="L15" s="20">
        <f t="shared" si="0"/>
        <v>22</v>
      </c>
      <c r="M15" s="20">
        <f t="shared" si="0"/>
        <v>32</v>
      </c>
      <c r="N15" s="38">
        <f>PRODUCT(I15/O15)</f>
        <v>0.48000551575322326</v>
      </c>
      <c r="O15" s="92">
        <f t="shared" ref="O15:AE15" si="1">SUM(O5:O14)</f>
        <v>645.82591204925825</v>
      </c>
      <c r="P15" s="20">
        <f t="shared" si="1"/>
        <v>4</v>
      </c>
      <c r="Q15" s="20">
        <f t="shared" si="1"/>
        <v>1</v>
      </c>
      <c r="R15" s="20">
        <f t="shared" si="1"/>
        <v>0</v>
      </c>
      <c r="S15" s="20">
        <f t="shared" si="1"/>
        <v>3</v>
      </c>
      <c r="T15" s="20">
        <f t="shared" si="1"/>
        <v>14</v>
      </c>
      <c r="U15" s="20">
        <f t="shared" si="1"/>
        <v>20</v>
      </c>
      <c r="V15" s="20">
        <f t="shared" si="1"/>
        <v>1</v>
      </c>
      <c r="W15" s="20">
        <f t="shared" si="1"/>
        <v>4</v>
      </c>
      <c r="X15" s="20">
        <f t="shared" si="1"/>
        <v>20</v>
      </c>
      <c r="Y15" s="20">
        <f t="shared" si="1"/>
        <v>59</v>
      </c>
      <c r="Z15" s="20">
        <f t="shared" si="1"/>
        <v>0</v>
      </c>
      <c r="AA15" s="20">
        <f t="shared" si="1"/>
        <v>0</v>
      </c>
      <c r="AB15" s="20">
        <f t="shared" si="1"/>
        <v>0</v>
      </c>
      <c r="AC15" s="20">
        <f t="shared" si="1"/>
        <v>0</v>
      </c>
      <c r="AD15" s="20">
        <f t="shared" si="1"/>
        <v>0</v>
      </c>
      <c r="AE15" s="20">
        <f t="shared" si="1"/>
        <v>0</v>
      </c>
      <c r="AF15" s="15"/>
      <c r="AG15" s="25"/>
      <c r="AH15" s="26"/>
      <c r="AI15" s="9"/>
      <c r="AJ15" s="9"/>
      <c r="AK15" s="9"/>
      <c r="AL15" s="9"/>
    </row>
    <row r="16" spans="1:38" ht="15" customHeight="1" x14ac:dyDescent="0.2">
      <c r="A16" s="1"/>
      <c r="B16" s="36" t="s">
        <v>2</v>
      </c>
      <c r="C16" s="35"/>
      <c r="D16" s="39">
        <f>SUM(F15:H15)+((I15-F15-G15)/3)+(E15/3)+(Z15*25)+(AA15*25)+(AB15*10)+(AC15*25)+(AD15*20)+(AE15*15)</f>
        <v>215.66666666666669</v>
      </c>
      <c r="E16" s="1"/>
      <c r="F16" s="1"/>
      <c r="G16" s="1"/>
      <c r="H16" s="1"/>
      <c r="I16" s="1"/>
      <c r="J16" s="1"/>
      <c r="K16" s="1"/>
      <c r="L16" s="1"/>
      <c r="M16" s="1"/>
      <c r="N16" s="4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1"/>
      <c r="AE16" s="1"/>
      <c r="AF16" s="1"/>
      <c r="AG16" s="25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0"/>
      <c r="P17" s="1"/>
      <c r="Q17" s="4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4"/>
      <c r="AG17" s="25"/>
      <c r="AH17" s="26"/>
      <c r="AI17" s="9"/>
      <c r="AJ17" s="9"/>
      <c r="AK17" s="9"/>
      <c r="AL17" s="9"/>
    </row>
    <row r="18" spans="1:38" s="49" customFormat="1" ht="15" customHeight="1" x14ac:dyDescent="0.25">
      <c r="A18" s="1"/>
      <c r="B18" s="24" t="s">
        <v>18</v>
      </c>
      <c r="C18" s="45"/>
      <c r="D18" s="45"/>
      <c r="E18" s="20" t="s">
        <v>5</v>
      </c>
      <c r="F18" s="20" t="s">
        <v>14</v>
      </c>
      <c r="G18" s="17" t="s">
        <v>15</v>
      </c>
      <c r="H18" s="20" t="s">
        <v>16</v>
      </c>
      <c r="I18" s="20" t="s">
        <v>3</v>
      </c>
      <c r="J18" s="1"/>
      <c r="K18" s="20" t="s">
        <v>32</v>
      </c>
      <c r="L18" s="20" t="s">
        <v>33</v>
      </c>
      <c r="M18" s="20" t="s">
        <v>34</v>
      </c>
      <c r="N18" s="38" t="s">
        <v>28</v>
      </c>
      <c r="O18" s="27"/>
      <c r="P18" s="46" t="s">
        <v>44</v>
      </c>
      <c r="Q18" s="14"/>
      <c r="R18" s="14"/>
      <c r="S18" s="14"/>
      <c r="T18" s="47"/>
      <c r="U18" s="47"/>
      <c r="V18" s="47"/>
      <c r="W18" s="47"/>
      <c r="X18" s="47"/>
      <c r="Y18" s="14"/>
      <c r="Z18" s="14"/>
      <c r="AA18" s="14"/>
      <c r="AB18" s="14"/>
      <c r="AC18" s="14"/>
      <c r="AD18" s="14"/>
      <c r="AE18" s="14"/>
      <c r="AF18" s="48"/>
      <c r="AG18" s="25"/>
      <c r="AH18" s="1"/>
      <c r="AI18" s="9"/>
      <c r="AJ18" s="9"/>
      <c r="AK18" s="9"/>
      <c r="AL18" s="9"/>
    </row>
    <row r="19" spans="1:38" s="49" customFormat="1" ht="15" customHeight="1" x14ac:dyDescent="0.2">
      <c r="A19" s="1"/>
      <c r="B19" s="46" t="s">
        <v>19</v>
      </c>
      <c r="C19" s="14"/>
      <c r="D19" s="50"/>
      <c r="E19" s="33">
        <f>PRODUCT(E15)</f>
        <v>90</v>
      </c>
      <c r="F19" s="33">
        <f>PRODUCT(F15)</f>
        <v>10</v>
      </c>
      <c r="G19" s="33">
        <f>PRODUCT(G15)</f>
        <v>22</v>
      </c>
      <c r="H19" s="33">
        <f>PRODUCT(H15)</f>
        <v>61</v>
      </c>
      <c r="I19" s="33">
        <f>PRODUCT(I15)</f>
        <v>310</v>
      </c>
      <c r="J19" s="1"/>
      <c r="K19" s="51">
        <f>PRODUCT((F19+G19)/E19)</f>
        <v>0.35555555555555557</v>
      </c>
      <c r="L19" s="51">
        <f>PRODUCT(H19/E19)</f>
        <v>0.67777777777777781</v>
      </c>
      <c r="M19" s="51">
        <f>PRODUCT(I19/E19)</f>
        <v>3.4444444444444446</v>
      </c>
      <c r="N19" s="52">
        <v>0.6361</v>
      </c>
      <c r="O19" s="27">
        <f>PRODUCT(O15)</f>
        <v>645.82591204925825</v>
      </c>
      <c r="P19" s="53" t="s">
        <v>23</v>
      </c>
      <c r="Q19" s="54"/>
      <c r="R19" s="54"/>
      <c r="S19" s="55" t="s">
        <v>54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6" t="s">
        <v>24</v>
      </c>
      <c r="AE19" s="55"/>
      <c r="AF19" s="57" t="s">
        <v>55</v>
      </c>
      <c r="AG19" s="25"/>
      <c r="AH19" s="1"/>
      <c r="AI19" s="9"/>
      <c r="AJ19" s="9"/>
      <c r="AK19" s="9"/>
      <c r="AL19" s="9"/>
    </row>
    <row r="20" spans="1:38" s="49" customFormat="1" ht="15" customHeight="1" x14ac:dyDescent="0.2">
      <c r="A20" s="1"/>
      <c r="B20" s="58" t="s">
        <v>20</v>
      </c>
      <c r="C20" s="59"/>
      <c r="D20" s="60"/>
      <c r="E20" s="33">
        <f>SUM(P15)</f>
        <v>4</v>
      </c>
      <c r="F20" s="33">
        <f>SUM(Q15)</f>
        <v>1</v>
      </c>
      <c r="G20" s="33">
        <f>SUM(R15)</f>
        <v>0</v>
      </c>
      <c r="H20" s="33">
        <f>SUM(S15)</f>
        <v>3</v>
      </c>
      <c r="I20" s="33">
        <f>SUM(T15)</f>
        <v>14</v>
      </c>
      <c r="J20" s="1"/>
      <c r="K20" s="51">
        <f>PRODUCT((F20+G20)/E20)</f>
        <v>0.25</v>
      </c>
      <c r="L20" s="51">
        <f>PRODUCT(H20/E20)</f>
        <v>0.75</v>
      </c>
      <c r="M20" s="51">
        <f>PRODUCT(I20/E20)</f>
        <v>3.5</v>
      </c>
      <c r="N20" s="37">
        <v>0.64500000000000002</v>
      </c>
      <c r="O20" s="27">
        <f>PRODUCT(I20/N20)</f>
        <v>21.705426356589147</v>
      </c>
      <c r="P20" s="61" t="s">
        <v>25</v>
      </c>
      <c r="Q20" s="62"/>
      <c r="R20" s="62"/>
      <c r="S20" s="63" t="s">
        <v>54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 t="s">
        <v>24</v>
      </c>
      <c r="AE20" s="63"/>
      <c r="AF20" s="65" t="s">
        <v>55</v>
      </c>
      <c r="AG20" s="25"/>
      <c r="AH20" s="1"/>
      <c r="AI20" s="9"/>
      <c r="AJ20" s="9"/>
      <c r="AK20" s="9"/>
      <c r="AL20" s="9"/>
    </row>
    <row r="21" spans="1:38" ht="15" customHeight="1" x14ac:dyDescent="0.2">
      <c r="A21" s="1"/>
      <c r="B21" s="66" t="s">
        <v>21</v>
      </c>
      <c r="C21" s="67"/>
      <c r="D21" s="68"/>
      <c r="E21" s="34">
        <v>20</v>
      </c>
      <c r="F21" s="34">
        <v>1</v>
      </c>
      <c r="G21" s="34">
        <v>4</v>
      </c>
      <c r="H21" s="34">
        <v>20</v>
      </c>
      <c r="I21" s="34">
        <v>59</v>
      </c>
      <c r="J21" s="1"/>
      <c r="K21" s="69">
        <f>PRODUCT((F21+G21)/E21)</f>
        <v>0.25</v>
      </c>
      <c r="L21" s="69">
        <f>PRODUCT(H21/E21)</f>
        <v>1</v>
      </c>
      <c r="M21" s="69">
        <f>PRODUCT(I21/E21)</f>
        <v>2.95</v>
      </c>
      <c r="N21" s="70">
        <v>0.59599999999999997</v>
      </c>
      <c r="O21" s="27">
        <f>PRODUCT(I21/N21)</f>
        <v>98.993288590604024</v>
      </c>
      <c r="P21" s="61" t="s">
        <v>26</v>
      </c>
      <c r="Q21" s="62"/>
      <c r="R21" s="62"/>
      <c r="S21" s="63" t="s">
        <v>56</v>
      </c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4" t="s">
        <v>57</v>
      </c>
      <c r="AE21" s="63"/>
      <c r="AF21" s="65" t="s">
        <v>59</v>
      </c>
      <c r="AG21" s="25"/>
      <c r="AH21" s="1"/>
      <c r="AI21" s="9"/>
      <c r="AJ21" s="9"/>
      <c r="AK21" s="9"/>
      <c r="AL21" s="9"/>
    </row>
    <row r="22" spans="1:38" ht="15" customHeight="1" x14ac:dyDescent="0.2">
      <c r="A22" s="1"/>
      <c r="B22" s="71" t="s">
        <v>22</v>
      </c>
      <c r="C22" s="72"/>
      <c r="D22" s="73"/>
      <c r="E22" s="20">
        <f>SUM(E19:E21)</f>
        <v>114</v>
      </c>
      <c r="F22" s="20">
        <f>SUM(F19:F21)</f>
        <v>12</v>
      </c>
      <c r="G22" s="20">
        <f>SUM(G19:G21)</f>
        <v>26</v>
      </c>
      <c r="H22" s="20">
        <f>SUM(H19:H21)</f>
        <v>84</v>
      </c>
      <c r="I22" s="20">
        <f>SUM(I19:I21)</f>
        <v>383</v>
      </c>
      <c r="J22" s="1"/>
      <c r="K22" s="74">
        <f>PRODUCT((F22+G22)/E22)</f>
        <v>0.33333333333333331</v>
      </c>
      <c r="L22" s="74">
        <f>PRODUCT(H22/E22)</f>
        <v>0.73684210526315785</v>
      </c>
      <c r="M22" s="74">
        <f>PRODUCT(I22/E22)</f>
        <v>3.3596491228070176</v>
      </c>
      <c r="N22" s="38">
        <f>PRODUCT(I22/O22)</f>
        <v>0.49965778855761811</v>
      </c>
      <c r="O22" s="27">
        <f>SUM(O19:O21)</f>
        <v>766.52462699645139</v>
      </c>
      <c r="P22" s="75" t="s">
        <v>27</v>
      </c>
      <c r="Q22" s="76"/>
      <c r="R22" s="76"/>
      <c r="S22" s="77" t="s">
        <v>60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 t="s">
        <v>58</v>
      </c>
      <c r="AE22" s="77"/>
      <c r="AF22" s="79" t="s">
        <v>61</v>
      </c>
      <c r="AG22" s="25"/>
      <c r="AH22" s="1"/>
      <c r="AI22" s="9"/>
      <c r="AJ22" s="9"/>
      <c r="AK22" s="9"/>
      <c r="AL22" s="9"/>
    </row>
    <row r="23" spans="1:38" ht="15" customHeight="1" x14ac:dyDescent="0.25">
      <c r="A23" s="1"/>
      <c r="B23" s="41"/>
      <c r="C23" s="41"/>
      <c r="D23" s="41"/>
      <c r="E23" s="41"/>
      <c r="F23" s="41"/>
      <c r="G23" s="41"/>
      <c r="H23" s="41"/>
      <c r="I23" s="41"/>
      <c r="J23" s="1"/>
      <c r="K23" s="41"/>
      <c r="L23" s="41"/>
      <c r="M23" s="41"/>
      <c r="N23" s="40"/>
      <c r="O23" s="27"/>
      <c r="P23" s="1"/>
      <c r="Q23" s="43"/>
      <c r="R23" s="1"/>
      <c r="S23" s="1"/>
      <c r="T23" s="27"/>
      <c r="U23" s="27"/>
      <c r="V23" s="8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27"/>
      <c r="AI23" s="9"/>
      <c r="AJ23" s="9"/>
      <c r="AK23" s="9"/>
      <c r="AL23" s="9"/>
    </row>
    <row r="24" spans="1:38" ht="15" customHeight="1" x14ac:dyDescent="0.25">
      <c r="A24" s="1"/>
      <c r="B24" s="1" t="s">
        <v>45</v>
      </c>
      <c r="C24" s="1"/>
      <c r="D24" s="90" t="s">
        <v>66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7"/>
      <c r="P24" s="1"/>
      <c r="Q24" s="43"/>
      <c r="R24" s="1"/>
      <c r="S24" s="1"/>
      <c r="T24" s="27"/>
      <c r="U24" s="27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27"/>
      <c r="AG24" s="25"/>
      <c r="AI24" s="49"/>
      <c r="AJ24" s="49"/>
      <c r="AK24" s="49"/>
      <c r="AL24" s="49"/>
    </row>
    <row r="25" spans="1:38" ht="15" customHeight="1" x14ac:dyDescent="0.25">
      <c r="A25" s="1"/>
      <c r="B25" s="1"/>
      <c r="C25" s="1"/>
      <c r="D25" s="90" t="s">
        <v>64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7"/>
      <c r="P25" s="1"/>
      <c r="Q25" s="43"/>
      <c r="R25" s="1"/>
      <c r="S25" s="1"/>
      <c r="T25" s="27"/>
      <c r="U25" s="27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25"/>
      <c r="AI25" s="49"/>
      <c r="AJ25" s="49"/>
      <c r="AK25" s="49"/>
      <c r="AL25" s="49"/>
    </row>
    <row r="26" spans="1:38" ht="15" customHeight="1" x14ac:dyDescent="0.25">
      <c r="A26" s="1"/>
      <c r="B26" s="1"/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43"/>
      <c r="O26" s="27"/>
      <c r="P26" s="1"/>
      <c r="Q26" s="43"/>
      <c r="R26" s="1"/>
      <c r="S26" s="1"/>
      <c r="T26" s="27"/>
      <c r="U26" s="27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25"/>
      <c r="AI26" s="49"/>
      <c r="AJ26" s="49"/>
      <c r="AK26" s="49"/>
      <c r="AL26" s="49"/>
    </row>
    <row r="27" spans="1:38" ht="15" customHeight="1" x14ac:dyDescent="0.25">
      <c r="A27" s="1"/>
      <c r="B27" s="1"/>
      <c r="C27" s="1"/>
      <c r="D27" s="1" t="s">
        <v>46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7"/>
      <c r="P27" s="1"/>
      <c r="Q27" s="43"/>
      <c r="R27" s="1"/>
      <c r="S27" s="1"/>
      <c r="T27" s="27"/>
      <c r="U27" s="27"/>
      <c r="V27" s="80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25"/>
      <c r="AI27" s="49"/>
      <c r="AJ27" s="49"/>
      <c r="AK27" s="49"/>
      <c r="AL27" s="49"/>
    </row>
    <row r="28" spans="1:38" ht="15" customHeight="1" x14ac:dyDescent="0.25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43"/>
      <c r="O28" s="27"/>
      <c r="P28" s="1"/>
      <c r="Q28" s="43"/>
      <c r="R28" s="1"/>
      <c r="S28" s="1"/>
      <c r="T28" s="27"/>
      <c r="U28" s="27"/>
      <c r="V28" s="80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25"/>
      <c r="AI28" s="49"/>
      <c r="AJ28" s="49"/>
      <c r="AK28" s="49"/>
      <c r="AL28" s="4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27"/>
      <c r="P29" s="1"/>
      <c r="Q29" s="43"/>
      <c r="R29" s="1"/>
      <c r="S29" s="1"/>
      <c r="T29" s="27"/>
      <c r="U29" s="27"/>
      <c r="V29" s="80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25"/>
      <c r="AI29" s="49"/>
      <c r="AJ29" s="49"/>
      <c r="AK29" s="49"/>
      <c r="AL29" s="4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27"/>
      <c r="P30" s="1"/>
      <c r="Q30" s="43"/>
      <c r="R30" s="1"/>
      <c r="S30" s="1"/>
      <c r="T30" s="27"/>
      <c r="U30" s="27"/>
      <c r="V30" s="80"/>
      <c r="W30" s="1"/>
      <c r="X30" s="1"/>
      <c r="Y30" s="1"/>
      <c r="Z30" s="1"/>
      <c r="AA30" s="1"/>
      <c r="AB30" s="1"/>
      <c r="AC30" s="1"/>
      <c r="AD30" s="1"/>
      <c r="AE30" s="1"/>
      <c r="AF30" s="44"/>
      <c r="AG30" s="25"/>
      <c r="AI30" s="49"/>
      <c r="AJ30" s="49"/>
      <c r="AK30" s="49"/>
      <c r="AL30" s="4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7"/>
      <c r="P31" s="1"/>
      <c r="Q31" s="43"/>
      <c r="R31" s="1"/>
      <c r="S31" s="1"/>
      <c r="T31" s="27"/>
      <c r="U31" s="27"/>
      <c r="V31" s="80"/>
      <c r="W31" s="1"/>
      <c r="X31" s="1"/>
      <c r="Y31" s="1"/>
      <c r="Z31" s="1"/>
      <c r="AA31" s="1"/>
      <c r="AB31" s="1"/>
      <c r="AC31" s="1"/>
      <c r="AD31" s="1"/>
      <c r="AE31" s="1"/>
      <c r="AF31" s="44"/>
      <c r="AG31" s="25"/>
      <c r="AI31" s="49"/>
      <c r="AJ31" s="49"/>
      <c r="AK31" s="49"/>
      <c r="AL31" s="4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3"/>
      <c r="O32" s="27"/>
      <c r="P32" s="1"/>
      <c r="Q32" s="43"/>
      <c r="R32" s="1"/>
      <c r="S32" s="1"/>
      <c r="T32" s="27"/>
      <c r="U32" s="27"/>
      <c r="V32" s="80"/>
      <c r="W32" s="1"/>
      <c r="X32" s="1"/>
      <c r="Y32" s="1"/>
      <c r="Z32" s="1"/>
      <c r="AA32" s="1"/>
      <c r="AB32" s="1"/>
      <c r="AC32" s="1"/>
      <c r="AD32" s="1"/>
      <c r="AE32" s="1"/>
      <c r="AF32" s="44"/>
      <c r="AG32" s="25"/>
      <c r="AI32" s="49"/>
      <c r="AJ32" s="49"/>
      <c r="AK32" s="49"/>
      <c r="AL32" s="4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3"/>
      <c r="O33" s="27"/>
      <c r="P33" s="1"/>
      <c r="Q33" s="43"/>
      <c r="R33" s="1"/>
      <c r="S33" s="1"/>
      <c r="T33" s="27"/>
      <c r="U33" s="27"/>
      <c r="V33" s="80"/>
      <c r="W33" s="1"/>
      <c r="X33" s="1"/>
      <c r="Y33" s="1"/>
      <c r="Z33" s="1"/>
      <c r="AA33" s="1"/>
      <c r="AB33" s="1"/>
      <c r="AC33" s="1"/>
      <c r="AD33" s="1"/>
      <c r="AE33" s="1"/>
      <c r="AF33" s="44"/>
      <c r="AG33" s="25"/>
      <c r="AI33" s="49"/>
      <c r="AJ33" s="49"/>
      <c r="AK33" s="49"/>
      <c r="AL33" s="4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7"/>
      <c r="P34" s="1"/>
      <c r="Q34" s="43"/>
      <c r="R34" s="1"/>
      <c r="S34" s="1"/>
      <c r="T34" s="27"/>
      <c r="U34" s="27"/>
      <c r="V34" s="80"/>
      <c r="W34" s="1"/>
      <c r="X34" s="1"/>
      <c r="Y34" s="1"/>
      <c r="Z34" s="1"/>
      <c r="AA34" s="1"/>
      <c r="AB34" s="1"/>
      <c r="AC34" s="1"/>
      <c r="AD34" s="1"/>
      <c r="AE34" s="1"/>
      <c r="AF34" s="44"/>
      <c r="AG34" s="25"/>
      <c r="AI34" s="49"/>
      <c r="AJ34" s="49"/>
      <c r="AK34" s="49"/>
      <c r="AL34" s="4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7"/>
      <c r="P35" s="1"/>
      <c r="Q35" s="43"/>
      <c r="R35" s="1"/>
      <c r="S35" s="1"/>
      <c r="T35" s="27"/>
      <c r="U35" s="27"/>
      <c r="V35" s="80"/>
      <c r="W35" s="1"/>
      <c r="X35" s="1"/>
      <c r="Y35" s="1"/>
      <c r="Z35" s="1"/>
      <c r="AA35" s="1"/>
      <c r="AB35" s="1"/>
      <c r="AC35" s="1"/>
      <c r="AD35" s="1"/>
      <c r="AE35" s="1"/>
      <c r="AF35" s="44"/>
      <c r="AG35" s="25"/>
      <c r="AI35" s="49"/>
      <c r="AJ35" s="49"/>
      <c r="AK35" s="49"/>
      <c r="AL35" s="4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7"/>
      <c r="P36" s="1"/>
      <c r="Q36" s="43"/>
      <c r="R36" s="1"/>
      <c r="S36" s="1"/>
      <c r="T36" s="27"/>
      <c r="U36" s="27"/>
      <c r="V36" s="80"/>
      <c r="W36" s="1"/>
      <c r="X36" s="1"/>
      <c r="Y36" s="1"/>
      <c r="Z36" s="1"/>
      <c r="AA36" s="1"/>
      <c r="AB36" s="1"/>
      <c r="AC36" s="1"/>
      <c r="AD36" s="1"/>
      <c r="AE36" s="1"/>
      <c r="AF36" s="44"/>
      <c r="AG36" s="25"/>
      <c r="AI36" s="49"/>
      <c r="AJ36" s="49"/>
      <c r="AK36" s="49"/>
      <c r="AL36" s="4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7"/>
      <c r="P37" s="1"/>
      <c r="Q37" s="43"/>
      <c r="R37" s="1"/>
      <c r="S37" s="1"/>
      <c r="T37" s="27"/>
      <c r="U37" s="27"/>
      <c r="V37" s="80"/>
      <c r="W37" s="1"/>
      <c r="X37" s="1"/>
      <c r="Y37" s="1"/>
      <c r="Z37" s="1"/>
      <c r="AA37" s="1"/>
      <c r="AB37" s="1"/>
      <c r="AC37" s="1"/>
      <c r="AD37" s="1"/>
      <c r="AE37" s="1"/>
      <c r="AF37" s="44"/>
      <c r="AG37" s="25"/>
      <c r="AI37" s="49"/>
      <c r="AJ37" s="49"/>
      <c r="AK37" s="49"/>
      <c r="AL37" s="4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7"/>
      <c r="P38" s="1"/>
      <c r="Q38" s="43"/>
      <c r="R38" s="1"/>
      <c r="S38" s="1"/>
      <c r="T38" s="27"/>
      <c r="U38" s="27"/>
      <c r="V38" s="80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25"/>
      <c r="AI38" s="49"/>
      <c r="AJ38" s="49"/>
      <c r="AK38" s="49"/>
      <c r="AL38" s="4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7"/>
      <c r="P39" s="1"/>
      <c r="Q39" s="43"/>
      <c r="R39" s="1"/>
      <c r="S39" s="1"/>
      <c r="T39" s="27"/>
      <c r="U39" s="27"/>
      <c r="V39" s="80"/>
      <c r="W39" s="1"/>
      <c r="X39" s="1"/>
      <c r="Y39" s="1"/>
      <c r="Z39" s="1"/>
      <c r="AA39" s="1"/>
      <c r="AB39" s="1"/>
      <c r="AC39" s="1"/>
      <c r="AD39" s="1"/>
      <c r="AE39" s="1"/>
      <c r="AF39" s="44"/>
      <c r="AG39" s="25"/>
      <c r="AI39" s="49"/>
      <c r="AJ39" s="49"/>
      <c r="AK39" s="49"/>
      <c r="AL39" s="4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7"/>
      <c r="P40" s="1"/>
      <c r="Q40" s="43"/>
      <c r="R40" s="1"/>
      <c r="S40" s="1"/>
      <c r="T40" s="27"/>
      <c r="U40" s="27"/>
      <c r="V40" s="80"/>
      <c r="W40" s="1"/>
      <c r="X40" s="1"/>
      <c r="Y40" s="1"/>
      <c r="Z40" s="1"/>
      <c r="AA40" s="1"/>
      <c r="AB40" s="1"/>
      <c r="AC40" s="1"/>
      <c r="AD40" s="1"/>
      <c r="AE40" s="1"/>
      <c r="AF40" s="44"/>
      <c r="AG40" s="25"/>
      <c r="AI40" s="49"/>
      <c r="AJ40" s="49"/>
      <c r="AK40" s="49"/>
      <c r="AL40" s="4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7"/>
      <c r="P41" s="1"/>
      <c r="Q41" s="43"/>
      <c r="R41" s="1"/>
      <c r="S41" s="1"/>
      <c r="T41" s="27"/>
      <c r="U41" s="27"/>
      <c r="V41" s="80"/>
      <c r="W41" s="1"/>
      <c r="X41" s="1"/>
      <c r="Y41" s="1"/>
      <c r="Z41" s="1"/>
      <c r="AA41" s="1"/>
      <c r="AB41" s="1"/>
      <c r="AC41" s="1"/>
      <c r="AD41" s="1"/>
      <c r="AE41" s="1"/>
      <c r="AF41" s="44"/>
      <c r="AG41" s="25"/>
      <c r="AI41" s="49"/>
      <c r="AJ41" s="49"/>
      <c r="AK41" s="49"/>
      <c r="AL41" s="4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7"/>
      <c r="P42" s="1"/>
      <c r="Q42" s="43"/>
      <c r="R42" s="1"/>
      <c r="S42" s="1"/>
      <c r="T42" s="27"/>
      <c r="U42" s="27"/>
      <c r="V42" s="80"/>
      <c r="W42" s="1"/>
      <c r="X42" s="1"/>
      <c r="Y42" s="1"/>
      <c r="Z42" s="1"/>
      <c r="AA42" s="1"/>
      <c r="AB42" s="1"/>
      <c r="AC42" s="1"/>
      <c r="AD42" s="1"/>
      <c r="AE42" s="1"/>
      <c r="AF42" s="44"/>
      <c r="AG42" s="25"/>
      <c r="AI42" s="49"/>
      <c r="AJ42" s="49"/>
      <c r="AK42" s="49"/>
      <c r="AL42" s="4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7"/>
      <c r="P43" s="1"/>
      <c r="Q43" s="43"/>
      <c r="R43" s="1"/>
      <c r="S43" s="1"/>
      <c r="T43" s="27"/>
      <c r="U43" s="27"/>
      <c r="V43" s="80"/>
      <c r="W43" s="1"/>
      <c r="X43" s="1"/>
      <c r="Y43" s="1"/>
      <c r="Z43" s="1"/>
      <c r="AA43" s="1"/>
      <c r="AB43" s="1"/>
      <c r="AC43" s="1"/>
      <c r="AD43" s="1"/>
      <c r="AE43" s="1"/>
      <c r="AF43" s="44"/>
      <c r="AG43" s="25"/>
      <c r="AI43" s="49"/>
      <c r="AJ43" s="49"/>
      <c r="AK43" s="49"/>
      <c r="AL43" s="4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7"/>
      <c r="P44" s="1"/>
      <c r="Q44" s="43"/>
      <c r="R44" s="1"/>
      <c r="S44" s="1"/>
      <c r="T44" s="27"/>
      <c r="U44" s="27"/>
      <c r="V44" s="80"/>
      <c r="W44" s="1"/>
      <c r="X44" s="1"/>
      <c r="Y44" s="1"/>
      <c r="Z44" s="1"/>
      <c r="AA44" s="1"/>
      <c r="AB44" s="1"/>
      <c r="AC44" s="1"/>
      <c r="AD44" s="1"/>
      <c r="AE44" s="1"/>
      <c r="AF44" s="44"/>
      <c r="AG44" s="25"/>
      <c r="AI44" s="49"/>
      <c r="AJ44" s="49"/>
      <c r="AK44" s="49"/>
      <c r="AL44" s="4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7"/>
      <c r="P45" s="1"/>
      <c r="Q45" s="43"/>
      <c r="R45" s="1"/>
      <c r="S45" s="1"/>
      <c r="T45" s="27"/>
      <c r="U45" s="27"/>
      <c r="V45" s="80"/>
      <c r="W45" s="1"/>
      <c r="X45" s="1"/>
      <c r="Y45" s="1"/>
      <c r="Z45" s="1"/>
      <c r="AA45" s="1"/>
      <c r="AB45" s="1"/>
      <c r="AC45" s="1"/>
      <c r="AD45" s="1"/>
      <c r="AE45" s="1"/>
      <c r="AF45" s="44"/>
      <c r="AG45" s="25"/>
      <c r="AI45" s="49"/>
      <c r="AJ45" s="49"/>
      <c r="AK45" s="49"/>
      <c r="AL45" s="4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7"/>
      <c r="P46" s="1"/>
      <c r="Q46" s="43"/>
      <c r="R46" s="1"/>
      <c r="S46" s="1"/>
      <c r="T46" s="27"/>
      <c r="U46" s="27"/>
      <c r="V46" s="80"/>
      <c r="W46" s="1"/>
      <c r="X46" s="1"/>
      <c r="Y46" s="1"/>
      <c r="Z46" s="1"/>
      <c r="AA46" s="1"/>
      <c r="AB46" s="1"/>
      <c r="AC46" s="1"/>
      <c r="AD46" s="1"/>
      <c r="AE46" s="1"/>
      <c r="AF46" s="44"/>
      <c r="AG46" s="25"/>
      <c r="AI46" s="49"/>
      <c r="AJ46" s="49"/>
      <c r="AK46" s="49"/>
      <c r="AL46" s="4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7"/>
      <c r="P47" s="1"/>
      <c r="Q47" s="43"/>
      <c r="R47" s="1"/>
      <c r="S47" s="1"/>
      <c r="T47" s="27"/>
      <c r="U47" s="27"/>
      <c r="V47" s="80"/>
      <c r="W47" s="1"/>
      <c r="X47" s="1"/>
      <c r="Y47" s="1"/>
      <c r="Z47" s="1"/>
      <c r="AA47" s="1"/>
      <c r="AB47" s="1"/>
      <c r="AC47" s="1"/>
      <c r="AD47" s="1"/>
      <c r="AE47" s="1"/>
      <c r="AF47" s="44"/>
      <c r="AG47" s="25"/>
      <c r="AI47" s="49"/>
      <c r="AJ47" s="49"/>
      <c r="AK47" s="49"/>
      <c r="AL47" s="4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7"/>
      <c r="P48" s="1"/>
      <c r="Q48" s="43"/>
      <c r="R48" s="1"/>
      <c r="S48" s="1"/>
      <c r="T48" s="27"/>
      <c r="U48" s="27"/>
      <c r="V48" s="80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25"/>
      <c r="AI48" s="49"/>
      <c r="AJ48" s="49"/>
      <c r="AK48" s="49"/>
      <c r="AL48" s="4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7"/>
      <c r="P49" s="1"/>
      <c r="Q49" s="43"/>
      <c r="R49" s="1"/>
      <c r="S49" s="1"/>
      <c r="T49" s="27"/>
      <c r="U49" s="27"/>
      <c r="V49" s="80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25"/>
      <c r="AI49" s="49"/>
      <c r="AJ49" s="49"/>
      <c r="AK49" s="49"/>
      <c r="AL49" s="4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7"/>
      <c r="P50" s="1"/>
      <c r="Q50" s="43"/>
      <c r="R50" s="1"/>
      <c r="S50" s="1"/>
      <c r="T50" s="27"/>
      <c r="U50" s="27"/>
      <c r="V50" s="80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25"/>
      <c r="AI50" s="49"/>
      <c r="AJ50" s="49"/>
      <c r="AK50" s="49"/>
      <c r="AL50" s="4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7"/>
      <c r="P51" s="1"/>
      <c r="Q51" s="43"/>
      <c r="R51" s="1"/>
      <c r="S51" s="1"/>
      <c r="T51" s="27"/>
      <c r="U51" s="27"/>
      <c r="V51" s="80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25"/>
      <c r="AI51" s="49"/>
      <c r="AJ51" s="49"/>
      <c r="AK51" s="49"/>
      <c r="AL51" s="4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7"/>
      <c r="P52" s="1"/>
      <c r="Q52" s="43"/>
      <c r="R52" s="1"/>
      <c r="S52" s="1"/>
      <c r="T52" s="27"/>
      <c r="U52" s="27"/>
      <c r="V52" s="80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25"/>
      <c r="AI52" s="49"/>
      <c r="AJ52" s="49"/>
      <c r="AK52" s="49"/>
      <c r="AL52" s="4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7"/>
      <c r="P53" s="1"/>
      <c r="Q53" s="43"/>
      <c r="R53" s="1"/>
      <c r="S53" s="1"/>
      <c r="T53" s="27"/>
      <c r="U53" s="27"/>
      <c r="V53" s="80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25"/>
      <c r="AI53" s="49"/>
      <c r="AJ53" s="49"/>
      <c r="AK53" s="49"/>
      <c r="AL53" s="4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7"/>
      <c r="P54" s="1"/>
      <c r="Q54" s="43"/>
      <c r="R54" s="1"/>
      <c r="S54" s="1"/>
      <c r="T54" s="27"/>
      <c r="U54" s="27"/>
      <c r="V54" s="80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25"/>
      <c r="AI54" s="49"/>
      <c r="AJ54" s="49"/>
      <c r="AK54" s="49"/>
      <c r="AL54" s="4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7"/>
      <c r="P55" s="1"/>
      <c r="Q55" s="43"/>
      <c r="R55" s="1"/>
      <c r="S55" s="1"/>
      <c r="T55" s="27"/>
      <c r="U55" s="27"/>
      <c r="V55" s="80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25"/>
      <c r="AI55" s="49"/>
      <c r="AJ55" s="49"/>
      <c r="AK55" s="49"/>
      <c r="AL55" s="4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7"/>
      <c r="P56" s="1"/>
      <c r="Q56" s="43"/>
      <c r="R56" s="1"/>
      <c r="S56" s="1"/>
      <c r="T56" s="27"/>
      <c r="U56" s="27"/>
      <c r="V56" s="80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25"/>
      <c r="AI56" s="49"/>
      <c r="AJ56" s="49"/>
      <c r="AK56" s="49"/>
      <c r="AL56" s="4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7"/>
      <c r="P57" s="1"/>
      <c r="Q57" s="43"/>
      <c r="R57" s="1"/>
      <c r="S57" s="1"/>
      <c r="T57" s="27"/>
      <c r="U57" s="27"/>
      <c r="V57" s="80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25"/>
      <c r="AI57" s="49"/>
      <c r="AJ57" s="49"/>
      <c r="AK57" s="49"/>
      <c r="AL57" s="4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7"/>
      <c r="P58" s="1"/>
      <c r="Q58" s="43"/>
      <c r="R58" s="1"/>
      <c r="S58" s="1"/>
      <c r="T58" s="27"/>
      <c r="U58" s="27"/>
      <c r="V58" s="80"/>
      <c r="W58" s="1"/>
      <c r="X58" s="1"/>
      <c r="Y58" s="1"/>
      <c r="Z58" s="1"/>
      <c r="AA58" s="1"/>
      <c r="AB58" s="1"/>
      <c r="AC58" s="1"/>
      <c r="AD58" s="1"/>
      <c r="AE58" s="1"/>
      <c r="AF58" s="44"/>
      <c r="AG58" s="25"/>
      <c r="AI58" s="49"/>
      <c r="AJ58" s="49"/>
      <c r="AK58" s="49"/>
      <c r="AL58" s="4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7"/>
      <c r="P59" s="1"/>
      <c r="Q59" s="43"/>
      <c r="R59" s="1"/>
      <c r="S59" s="1"/>
      <c r="T59" s="27"/>
      <c r="U59" s="27"/>
      <c r="V59" s="80"/>
      <c r="W59" s="1"/>
      <c r="X59" s="1"/>
      <c r="Y59" s="1"/>
      <c r="Z59" s="1"/>
      <c r="AA59" s="1"/>
      <c r="AB59" s="1"/>
      <c r="AC59" s="1"/>
      <c r="AD59" s="1"/>
      <c r="AE59" s="1"/>
      <c r="AF59" s="44"/>
      <c r="AG59" s="25"/>
      <c r="AI59" s="49"/>
      <c r="AJ59" s="49"/>
      <c r="AK59" s="49"/>
      <c r="AL59" s="4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7"/>
      <c r="P60" s="1"/>
      <c r="Q60" s="43"/>
      <c r="R60" s="1"/>
      <c r="S60" s="1"/>
      <c r="T60" s="27"/>
      <c r="U60" s="27"/>
      <c r="V60" s="80"/>
      <c r="W60" s="1"/>
      <c r="X60" s="1"/>
      <c r="Y60" s="1"/>
      <c r="Z60" s="1"/>
      <c r="AA60" s="1"/>
      <c r="AB60" s="1"/>
      <c r="AC60" s="1"/>
      <c r="AD60" s="1"/>
      <c r="AE60" s="1"/>
      <c r="AF60" s="44"/>
      <c r="AG60" s="25"/>
      <c r="AI60" s="49"/>
      <c r="AJ60" s="49"/>
      <c r="AK60" s="49"/>
      <c r="AL60" s="4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3"/>
      <c r="O61" s="27"/>
      <c r="P61" s="1"/>
      <c r="Q61" s="43"/>
      <c r="R61" s="1"/>
      <c r="S61" s="1"/>
      <c r="T61" s="27"/>
      <c r="U61" s="27"/>
      <c r="V61" s="80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25"/>
      <c r="AI61" s="49"/>
      <c r="AJ61" s="49"/>
      <c r="AK61" s="49"/>
      <c r="AL61" s="4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3"/>
      <c r="O62" s="27"/>
      <c r="P62" s="1"/>
      <c r="Q62" s="43"/>
      <c r="R62" s="1"/>
      <c r="S62" s="1"/>
      <c r="T62" s="27"/>
      <c r="U62" s="27"/>
      <c r="V62" s="80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25"/>
      <c r="AI62" s="49"/>
      <c r="AJ62" s="49"/>
      <c r="AK62" s="49"/>
      <c r="AL62" s="4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3"/>
      <c r="O63" s="27"/>
      <c r="P63" s="1"/>
      <c r="Q63" s="43"/>
      <c r="R63" s="1"/>
      <c r="S63" s="1"/>
      <c r="T63" s="27"/>
      <c r="U63" s="27"/>
      <c r="V63" s="80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25"/>
      <c r="AI63" s="49"/>
      <c r="AJ63" s="49"/>
      <c r="AK63" s="49"/>
      <c r="AL63" s="4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3"/>
      <c r="O64" s="27"/>
      <c r="P64" s="1"/>
      <c r="Q64" s="43"/>
      <c r="R64" s="1"/>
      <c r="S64" s="1"/>
      <c r="T64" s="27"/>
      <c r="U64" s="27"/>
      <c r="V64" s="80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25"/>
      <c r="AI64" s="49"/>
      <c r="AJ64" s="49"/>
      <c r="AK64" s="49"/>
      <c r="AL64" s="4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3"/>
      <c r="O65" s="27"/>
      <c r="P65" s="1"/>
      <c r="Q65" s="43"/>
      <c r="R65" s="1"/>
      <c r="S65" s="1"/>
      <c r="T65" s="27"/>
      <c r="U65" s="27"/>
      <c r="V65" s="80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25"/>
      <c r="AI65" s="49"/>
      <c r="AJ65" s="49"/>
      <c r="AK65" s="49"/>
      <c r="AL65" s="4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3"/>
      <c r="O66" s="27"/>
      <c r="P66" s="1"/>
      <c r="Q66" s="43"/>
      <c r="R66" s="1"/>
      <c r="S66" s="1"/>
      <c r="T66" s="27"/>
      <c r="U66" s="27"/>
      <c r="V66" s="80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25"/>
      <c r="AI66" s="49"/>
      <c r="AJ66" s="49"/>
      <c r="AK66" s="49"/>
      <c r="AL66" s="4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3"/>
      <c r="O67" s="27"/>
      <c r="P67" s="1"/>
      <c r="Q67" s="43"/>
      <c r="R67" s="1"/>
      <c r="S67" s="1"/>
      <c r="T67" s="27"/>
      <c r="U67" s="27"/>
      <c r="V67" s="80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25"/>
      <c r="AI67" s="49"/>
      <c r="AJ67" s="49"/>
      <c r="AK67" s="49"/>
      <c r="AL67" s="4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3"/>
      <c r="O68" s="27"/>
      <c r="P68" s="1"/>
      <c r="Q68" s="43"/>
      <c r="R68" s="1"/>
      <c r="S68" s="1"/>
      <c r="T68" s="27"/>
      <c r="U68" s="27"/>
      <c r="V68" s="80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25"/>
      <c r="AI68" s="49"/>
      <c r="AJ68" s="49"/>
      <c r="AK68" s="49"/>
      <c r="AL68" s="4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3"/>
      <c r="O69" s="27"/>
      <c r="P69" s="1"/>
      <c r="Q69" s="43"/>
      <c r="R69" s="1"/>
      <c r="S69" s="1"/>
      <c r="T69" s="27"/>
      <c r="U69" s="27"/>
      <c r="V69" s="80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25"/>
      <c r="AI69" s="49"/>
      <c r="AJ69" s="49"/>
      <c r="AK69" s="49"/>
      <c r="AL69" s="49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2019-01-23T15:43:01Z</dcterms:modified>
</cp:coreProperties>
</file>