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I16" i="1"/>
  <c r="H16" i="1"/>
  <c r="G16" i="1"/>
  <c r="F16" i="1"/>
  <c r="E16" i="1"/>
  <c r="O9" i="1" l="1"/>
  <c r="O10" i="1"/>
  <c r="O11" i="1" l="1"/>
  <c r="O15" i="1" s="1"/>
  <c r="O18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G11" i="1"/>
  <c r="G15" i="1" s="1"/>
  <c r="F11" i="1"/>
  <c r="E11" i="1"/>
  <c r="D12" i="1" l="1"/>
  <c r="F15" i="1"/>
  <c r="E15" i="1"/>
  <c r="E18" i="1" s="1"/>
  <c r="G18" i="1"/>
  <c r="F18" i="1"/>
  <c r="H15" i="1"/>
  <c r="H18" i="1" s="1"/>
  <c r="N11" i="1"/>
  <c r="N15" i="1" s="1"/>
  <c r="I15" i="1"/>
  <c r="K15" i="1" l="1"/>
  <c r="L18" i="1"/>
  <c r="K18" i="1"/>
  <c r="L15" i="1"/>
  <c r="I18" i="1"/>
  <c r="M15" i="1"/>
  <c r="M18" i="1" l="1"/>
  <c r="N18" i="1"/>
</calcChain>
</file>

<file path=xl/sharedStrings.xml><?xml version="1.0" encoding="utf-8"?>
<sst xmlns="http://schemas.openxmlformats.org/spreadsheetml/2006/main" count="85" uniqueCount="62">
  <si>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</si>
  <si>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</si>
  <si>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</si>
  <si>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</si>
  <si>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</si>
  <si>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</si>
  <si>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</si>
  <si>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</si>
  <si>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</si>
  <si>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</si>
  <si>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</si>
  <si>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</si>
  <si>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</si>
  <si>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</si>
  <si>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</si>
  <si>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</si>
  <si>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</si>
  <si>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</si>
  <si>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</si>
  <si>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</si>
  <si>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</si>
  <si>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</si>
  <si>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</si>
  <si>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</si>
  <si>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</si>
  <si>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</si>
  <si>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</si>
  <si>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</si>
  <si>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</si>
  <si>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</si>
  <si>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</si>
  <si>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</si>
  <si>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</si>
  <si>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</si>
  <si>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</si>
  <si>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</si>
  <si>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</si>
  <si>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</si>
  <si>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</si>
  <si>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ykköspesis</t>
  </si>
  <si>
    <t xml:space="preserve">Lyöty </t>
  </si>
  <si>
    <t xml:space="preserve">Tuotu </t>
  </si>
  <si>
    <t>LaVe = Lappajärven Veikot  (1911)</t>
  </si>
  <si>
    <t>Mailattaret</t>
  </si>
  <si>
    <t>Virkiä  2</t>
  </si>
  <si>
    <t>ViVe = Vimpelin Veto  (1934),  kasvattajaseura</t>
  </si>
  <si>
    <t>10.5.2000   Lappajärvi</t>
  </si>
  <si>
    <t>Juulia Kuoppala</t>
  </si>
  <si>
    <t>Virkiä</t>
  </si>
  <si>
    <t>Virkiä = Lapuan Virkiä  (1907</t>
  </si>
  <si>
    <t>15.05. 2019  Virkiä - SMJ  2-0  (5-0, 2-1)</t>
  </si>
  <si>
    <t>03.07. 2019  KeKi - Virkiä  0-2  (1-6, 2-7)</t>
  </si>
  <si>
    <t>2.  ottelu</t>
  </si>
  <si>
    <t xml:space="preserve"> 19 v   0 kk   5 pv</t>
  </si>
  <si>
    <t xml:space="preserve"> 19 v   1 kk 23 pv</t>
  </si>
  <si>
    <t>3.</t>
  </si>
  <si>
    <t>MyVe</t>
  </si>
  <si>
    <t>MyVe = Mynämäen Vesa  (1920)</t>
  </si>
  <si>
    <t>12.</t>
  </si>
  <si>
    <t>20.  ottelu</t>
  </si>
  <si>
    <t>14.08. 2020  Virkiä - KeKi  2-0  (11-2, 9-2)</t>
  </si>
  <si>
    <t xml:space="preserve"> 20 v   3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</si>
</sst>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47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2003</v>
      </c>
      <c r="C4" s="62"/>
      <c r="D4" s="63" t="s">
        <v>44</v>
      </c>
      <c r="E4" s="62"/>
      <c r="F4" s="64" t="s">
        <v>38</v>
      </c>
      <c r="G4" s="62"/>
      <c r="H4" s="62"/>
      <c r="I4" s="62"/>
      <c r="J4" s="62"/>
      <c r="K4" s="62"/>
      <c r="L4" s="62"/>
      <c r="M4" s="62"/>
      <c r="N4" s="65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72"/>
      <c r="AC4" s="73"/>
      <c r="AD4" s="73"/>
      <c r="AE4" s="73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2003</v>
      </c>
      <c r="C5" s="62"/>
      <c r="D5" s="63" t="s">
        <v>44</v>
      </c>
      <c r="E5" s="62"/>
      <c r="F5" s="64" t="s">
        <v>38</v>
      </c>
      <c r="G5" s="62"/>
      <c r="H5" s="62"/>
      <c r="I5" s="62"/>
      <c r="J5" s="62"/>
      <c r="K5" s="62"/>
      <c r="L5" s="62"/>
      <c r="M5" s="62"/>
      <c r="N5" s="65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72"/>
      <c r="AC5" s="73"/>
      <c r="AD5" s="73"/>
      <c r="AE5" s="73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6">
        <v>2019</v>
      </c>
      <c r="C6" s="66"/>
      <c r="D6" s="67" t="s">
        <v>43</v>
      </c>
      <c r="E6" s="66"/>
      <c r="F6" s="68" t="s">
        <v>39</v>
      </c>
      <c r="G6" s="71"/>
      <c r="H6" s="69"/>
      <c r="I6" s="66"/>
      <c r="J6" s="66"/>
      <c r="K6" s="66"/>
      <c r="L6" s="66"/>
      <c r="M6" s="66"/>
      <c r="N6" s="70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2019</v>
      </c>
      <c r="C7" s="26" t="s">
        <v>55</v>
      </c>
      <c r="D7" s="28" t="s">
        <v>48</v>
      </c>
      <c r="E7" s="26">
        <v>3</v>
      </c>
      <c r="F7" s="26">
        <v>0</v>
      </c>
      <c r="G7" s="26">
        <v>0</v>
      </c>
      <c r="H7" s="41">
        <v>4</v>
      </c>
      <c r="I7" s="26">
        <v>5</v>
      </c>
      <c r="J7" s="26">
        <v>2</v>
      </c>
      <c r="K7" s="26">
        <v>1</v>
      </c>
      <c r="L7" s="26">
        <v>2</v>
      </c>
      <c r="M7" s="26">
        <v>0</v>
      </c>
      <c r="N7" s="29">
        <v>0.625</v>
      </c>
      <c r="O7" s="24">
        <v>8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>
        <v>1</v>
      </c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6">
        <v>2020</v>
      </c>
      <c r="C8" s="66"/>
      <c r="D8" s="67" t="s">
        <v>43</v>
      </c>
      <c r="E8" s="66"/>
      <c r="F8" s="68" t="s">
        <v>39</v>
      </c>
      <c r="G8" s="71"/>
      <c r="H8" s="69"/>
      <c r="I8" s="66"/>
      <c r="J8" s="66"/>
      <c r="K8" s="66"/>
      <c r="L8" s="66"/>
      <c r="M8" s="66"/>
      <c r="N8" s="70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2020</v>
      </c>
      <c r="C9" s="26" t="s">
        <v>58</v>
      </c>
      <c r="D9" s="28" t="s">
        <v>56</v>
      </c>
      <c r="E9" s="26">
        <v>10</v>
      </c>
      <c r="F9" s="26">
        <v>0</v>
      </c>
      <c r="G9" s="26">
        <v>0</v>
      </c>
      <c r="H9" s="41">
        <v>3</v>
      </c>
      <c r="I9" s="26">
        <v>31</v>
      </c>
      <c r="J9" s="26">
        <v>14</v>
      </c>
      <c r="K9" s="26">
        <v>14</v>
      </c>
      <c r="L9" s="26">
        <v>3</v>
      </c>
      <c r="M9" s="26">
        <v>0</v>
      </c>
      <c r="N9" s="29">
        <v>0.49209999999999998</v>
      </c>
      <c r="O9" s="24">
        <f>PRODUCT(I9/N9)</f>
        <v>62.995326153220894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>
        <v>4</v>
      </c>
      <c r="D10" s="28" t="s">
        <v>48</v>
      </c>
      <c r="E10" s="26">
        <v>11</v>
      </c>
      <c r="F10" s="26">
        <v>0</v>
      </c>
      <c r="G10" s="26">
        <v>1</v>
      </c>
      <c r="H10" s="41">
        <v>8</v>
      </c>
      <c r="I10" s="26">
        <v>24</v>
      </c>
      <c r="J10" s="26">
        <v>6</v>
      </c>
      <c r="K10" s="26">
        <v>12</v>
      </c>
      <c r="L10" s="26">
        <v>5</v>
      </c>
      <c r="M10" s="26">
        <v>1</v>
      </c>
      <c r="N10" s="29">
        <v>0.6</v>
      </c>
      <c r="O10" s="24">
        <f>PRODUCT(I10/N10)</f>
        <v>40</v>
      </c>
      <c r="P10" s="26">
        <v>5</v>
      </c>
      <c r="Q10" s="26">
        <v>0</v>
      </c>
      <c r="R10" s="26">
        <v>1</v>
      </c>
      <c r="S10" s="26">
        <v>0</v>
      </c>
      <c r="T10" s="26">
        <v>7</v>
      </c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SUM(E6:E10)</f>
        <v>24</v>
      </c>
      <c r="F11" s="18">
        <f t="shared" si="0"/>
        <v>0</v>
      </c>
      <c r="G11" s="18">
        <f t="shared" si="0"/>
        <v>1</v>
      </c>
      <c r="H11" s="18">
        <f t="shared" si="0"/>
        <v>15</v>
      </c>
      <c r="I11" s="18">
        <f t="shared" si="0"/>
        <v>60</v>
      </c>
      <c r="J11" s="18">
        <f t="shared" si="0"/>
        <v>22</v>
      </c>
      <c r="K11" s="18">
        <f t="shared" si="0"/>
        <v>27</v>
      </c>
      <c r="L11" s="18">
        <f t="shared" si="0"/>
        <v>10</v>
      </c>
      <c r="M11" s="18">
        <f t="shared" si="0"/>
        <v>1</v>
      </c>
      <c r="N11" s="30">
        <f>PRODUCT(I11/O11)</f>
        <v>0.54056330189231938</v>
      </c>
      <c r="O11" s="31">
        <f t="shared" ref="O11:AE11" si="1">SUM(O6:O10)</f>
        <v>110.9953261532209</v>
      </c>
      <c r="P11" s="18">
        <f t="shared" si="1"/>
        <v>5</v>
      </c>
      <c r="Q11" s="18">
        <f t="shared" si="1"/>
        <v>0</v>
      </c>
      <c r="R11" s="18">
        <f t="shared" si="1"/>
        <v>1</v>
      </c>
      <c r="S11" s="18">
        <f t="shared" si="1"/>
        <v>0</v>
      </c>
      <c r="T11" s="18">
        <f t="shared" si="1"/>
        <v>7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1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SUM(F11:H11)+((I11-F11-G11)/3)+(E11/3)+(Z11*25)+(AA11*25)+(AB11*10)+(AC11*25)+(AD11*20)+(AE11*15)-15</f>
        <v>43.666666666666671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2"/>
      <c r="E15" s="26">
        <f>PRODUCT(E11)</f>
        <v>24</v>
      </c>
      <c r="F15" s="26">
        <f>PRODUCT(F11)</f>
        <v>0</v>
      </c>
      <c r="G15" s="26">
        <f>PRODUCT(G11)</f>
        <v>1</v>
      </c>
      <c r="H15" s="26">
        <f>PRODUCT(H11)</f>
        <v>15</v>
      </c>
      <c r="I15" s="26">
        <f>PRODUCT(I11)</f>
        <v>60</v>
      </c>
      <c r="J15" s="1"/>
      <c r="K15" s="43">
        <f>PRODUCT((F15+G15)/E15)</f>
        <v>4.1666666666666664E-2</v>
      </c>
      <c r="L15" s="43">
        <f>PRODUCT(H15/E15)</f>
        <v>0.625</v>
      </c>
      <c r="M15" s="43">
        <f>PRODUCT(I15/E15)</f>
        <v>2.5</v>
      </c>
      <c r="N15" s="29">
        <f>PRODUCT(N11)</f>
        <v>0.54056330189231938</v>
      </c>
      <c r="O15" s="24">
        <f>PRODUCT(O11)</f>
        <v>110.9953261532209</v>
      </c>
      <c r="P15" s="74" t="s">
        <v>33</v>
      </c>
      <c r="Q15" s="75"/>
      <c r="R15" s="76" t="s">
        <v>50</v>
      </c>
      <c r="S15" s="76"/>
      <c r="T15" s="76"/>
      <c r="U15" s="76"/>
      <c r="V15" s="76"/>
      <c r="W15" s="76"/>
      <c r="X15" s="76"/>
      <c r="Y15" s="76"/>
      <c r="Z15" s="76"/>
      <c r="AA15" s="77" t="s">
        <v>36</v>
      </c>
      <c r="AB15" s="77"/>
      <c r="AC15" s="78" t="s">
        <v>53</v>
      </c>
      <c r="AD15" s="77"/>
      <c r="AE15" s="79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18</v>
      </c>
      <c r="C16" s="45"/>
      <c r="D16" s="46"/>
      <c r="E16" s="26">
        <f>PRODUCT(P11)</f>
        <v>5</v>
      </c>
      <c r="F16" s="26">
        <f t="shared" ref="F16:I16" si="2">PRODUCT(Q11)</f>
        <v>0</v>
      </c>
      <c r="G16" s="26">
        <f t="shared" si="2"/>
        <v>1</v>
      </c>
      <c r="H16" s="26">
        <f t="shared" si="2"/>
        <v>0</v>
      </c>
      <c r="I16" s="26">
        <f t="shared" si="2"/>
        <v>7</v>
      </c>
      <c r="J16" s="1"/>
      <c r="K16" s="43">
        <f>PRODUCT((F16+G16)/E16)</f>
        <v>0.2</v>
      </c>
      <c r="L16" s="43">
        <f>PRODUCT(H16/E16)</f>
        <v>0</v>
      </c>
      <c r="M16" s="43">
        <f>PRODUCT(I16/E16)</f>
        <v>1.4</v>
      </c>
      <c r="N16" s="29">
        <f>PRODUCT(I16/O16)</f>
        <v>0.36842105263157893</v>
      </c>
      <c r="O16" s="47">
        <v>19</v>
      </c>
      <c r="P16" s="80" t="s">
        <v>40</v>
      </c>
      <c r="Q16" s="81"/>
      <c r="R16" s="76" t="s">
        <v>60</v>
      </c>
      <c r="S16" s="76"/>
      <c r="T16" s="76"/>
      <c r="U16" s="76"/>
      <c r="V16" s="76"/>
      <c r="W16" s="76"/>
      <c r="X16" s="76"/>
      <c r="Y16" s="76"/>
      <c r="Z16" s="76"/>
      <c r="AA16" s="77" t="s">
        <v>59</v>
      </c>
      <c r="AB16" s="77"/>
      <c r="AC16" s="78" t="s">
        <v>61</v>
      </c>
      <c r="AD16" s="77"/>
      <c r="AE16" s="7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8" t="s">
        <v>19</v>
      </c>
      <c r="C17" s="49"/>
      <c r="D17" s="50"/>
      <c r="E17" s="27"/>
      <c r="F17" s="27"/>
      <c r="G17" s="27"/>
      <c r="H17" s="27"/>
      <c r="I17" s="27"/>
      <c r="J17" s="1"/>
      <c r="K17" s="51"/>
      <c r="L17" s="51"/>
      <c r="M17" s="51"/>
      <c r="N17" s="52"/>
      <c r="O17" s="24"/>
      <c r="P17" s="80" t="s">
        <v>41</v>
      </c>
      <c r="Q17" s="81"/>
      <c r="R17" s="76" t="s">
        <v>51</v>
      </c>
      <c r="S17" s="76"/>
      <c r="T17" s="76"/>
      <c r="U17" s="76"/>
      <c r="V17" s="76"/>
      <c r="W17" s="76"/>
      <c r="X17" s="76"/>
      <c r="Y17" s="76"/>
      <c r="Z17" s="76"/>
      <c r="AA17" s="77" t="s">
        <v>52</v>
      </c>
      <c r="AB17" s="77"/>
      <c r="AC17" s="78" t="s">
        <v>54</v>
      </c>
      <c r="AD17" s="77"/>
      <c r="AE17" s="79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3" t="s">
        <v>20</v>
      </c>
      <c r="C18" s="54"/>
      <c r="D18" s="55"/>
      <c r="E18" s="18">
        <f>SUM(E15:E17)</f>
        <v>29</v>
      </c>
      <c r="F18" s="18">
        <f>SUM(F15:F17)</f>
        <v>0</v>
      </c>
      <c r="G18" s="18">
        <f>SUM(G15:G17)</f>
        <v>2</v>
      </c>
      <c r="H18" s="18">
        <f>SUM(H15:H17)</f>
        <v>15</v>
      </c>
      <c r="I18" s="18">
        <f>SUM(I15:I17)</f>
        <v>67</v>
      </c>
      <c r="J18" s="1"/>
      <c r="K18" s="56">
        <f>PRODUCT((F18+G18)/E18)</f>
        <v>6.8965517241379309E-2</v>
      </c>
      <c r="L18" s="56">
        <f>PRODUCT(H18/E18)</f>
        <v>0.51724137931034486</v>
      </c>
      <c r="M18" s="56">
        <f>PRODUCT(I18/E18)</f>
        <v>2.3103448275862069</v>
      </c>
      <c r="N18" s="30">
        <f>PRODUCT(I18/O18)</f>
        <v>0.5154031455025504</v>
      </c>
      <c r="O18" s="24">
        <f>SUM(O15:O17)</f>
        <v>129.9953261532209</v>
      </c>
      <c r="P18" s="82" t="s">
        <v>34</v>
      </c>
      <c r="Q18" s="83"/>
      <c r="R18" s="83"/>
      <c r="S18" s="84"/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6"/>
      <c r="AE18" s="87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57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1" t="s">
        <v>45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7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49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7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42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57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57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7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7"/>
      <c r="W28" s="1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7"/>
      <c r="W29" s="1"/>
      <c r="X29" s="24"/>
      <c r="Y29" s="24"/>
      <c r="Z29" s="24"/>
      <c r="AA29" s="24"/>
      <c r="AB29" s="24"/>
      <c r="AC29" s="24"/>
      <c r="AD29" s="24"/>
      <c r="AE29" s="24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4"/>
      <c r="O30" s="24"/>
      <c r="P30" s="1"/>
      <c r="Q30" s="37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7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7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7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7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7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7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7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7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7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7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7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7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7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7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7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7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7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7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7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7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7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7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7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7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7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7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7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7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7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7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7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7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7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7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7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7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7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7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7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7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7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7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7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7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7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7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7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7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7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7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7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7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7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7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7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7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7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7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7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7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7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7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7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7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7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7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7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7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7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7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7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7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7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7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7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7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7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7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7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7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7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7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7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7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7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8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7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8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7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8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7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8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7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8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7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8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7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8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7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8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7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8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7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8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7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8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7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8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7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8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7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8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7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8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7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8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7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8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7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8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7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8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7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58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57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</sheetData>
  <sortState ref="D17:I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2020-09-19T17:55:47Z</dcterms:modified>
</cp:coreProperties>
</file>