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N18" i="1" l="1"/>
  <c r="N19" i="1"/>
  <c r="O20" i="1"/>
  <c r="N20" i="1" s="1"/>
  <c r="M19" i="1"/>
  <c r="L19" i="1"/>
  <c r="K19" i="1"/>
  <c r="I19" i="1"/>
  <c r="H19" i="1"/>
  <c r="G19" i="1"/>
  <c r="F19" i="1"/>
  <c r="E19" i="1"/>
  <c r="O12" i="1" l="1"/>
  <c r="O11" i="1"/>
  <c r="O10" i="1"/>
  <c r="O9" i="1"/>
  <c r="O8" i="1"/>
  <c r="O7" i="1"/>
  <c r="O6" i="1"/>
  <c r="O5" i="1"/>
  <c r="O4" i="1"/>
  <c r="O13" i="1" s="1"/>
  <c r="AE13" i="1"/>
  <c r="AD13" i="1"/>
  <c r="AC13" i="1"/>
  <c r="AB13" i="1"/>
  <c r="AA13" i="1"/>
  <c r="Z13" i="1"/>
  <c r="D14" i="1" s="1"/>
  <c r="Y13" i="1"/>
  <c r="X13" i="1"/>
  <c r="W13" i="1"/>
  <c r="V13" i="1"/>
  <c r="U13" i="1"/>
  <c r="T13" i="1"/>
  <c r="I18" i="1"/>
  <c r="S13" i="1"/>
  <c r="H18" i="1"/>
  <c r="R13" i="1"/>
  <c r="G18" i="1"/>
  <c r="Q13" i="1"/>
  <c r="F18" i="1"/>
  <c r="P13" i="1"/>
  <c r="E18" i="1" s="1"/>
  <c r="M13" i="1"/>
  <c r="L13" i="1"/>
  <c r="K13" i="1"/>
  <c r="J13" i="1"/>
  <c r="I13" i="1"/>
  <c r="I17" i="1"/>
  <c r="H13" i="1"/>
  <c r="H17" i="1"/>
  <c r="H20" i="1" s="1"/>
  <c r="G13" i="1"/>
  <c r="G17" i="1" s="1"/>
  <c r="F13" i="1"/>
  <c r="F17" i="1"/>
  <c r="F20" i="1" s="1"/>
  <c r="E13" i="1"/>
  <c r="E17" i="1"/>
  <c r="M17" i="1" s="1"/>
  <c r="I20" i="1"/>
  <c r="L20" i="1" l="1"/>
  <c r="M18" i="1"/>
  <c r="L18" i="1"/>
  <c r="E20" i="1"/>
  <c r="O17" i="1"/>
  <c r="N13" i="1"/>
  <c r="N17" i="1" s="1"/>
  <c r="M20" i="1"/>
  <c r="G20" i="1"/>
  <c r="K20" i="1" s="1"/>
  <c r="K17" i="1"/>
  <c r="K18" i="1"/>
  <c r="L17" i="1"/>
</calcChain>
</file>

<file path=xl/sharedStrings.xml><?xml version="1.0" encoding="utf-8"?>
<sst xmlns="http://schemas.openxmlformats.org/spreadsheetml/2006/main" count="157" uniqueCount="115">
  <si>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</si>
  <si>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</si>
  <si>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</si>
  <si>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</si>
  <si>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</si>
  <si>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</si>
  <si>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</si>
  <si>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</si>
  <si>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</si>
  <si>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</si>
  <si>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</si>
  <si>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</si>
  <si>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</si>
  <si>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</si>
  <si>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</si>
  <si>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</si>
  <si>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</si>
  <si>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</si>
  <si>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</si>
  <si>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</si>
  <si>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</si>
  <si>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</si>
  <si>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</si>
  <si>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</si>
  <si>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</si>
  <si>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</si>
  <si>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</si>
  <si>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</si>
  <si>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</si>
  <si>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</si>
  <si>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</si>
  <si>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</si>
  <si>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</si>
  <si>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</si>
  <si>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</si>
  <si>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</si>
  <si>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</si>
  <si>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</si>
  <si>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</si>
  <si>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Turku-Pesis</t>
  </si>
  <si>
    <t>1.  ottelu</t>
  </si>
  <si>
    <t>6.</t>
  </si>
  <si>
    <t>play off</t>
  </si>
  <si>
    <t>Seurat</t>
  </si>
  <si>
    <t>Turku-Pesis = Turku-Pesis (ent. Lännen Pallo)  (1949)</t>
  </si>
  <si>
    <t>10.</t>
  </si>
  <si>
    <t>superpesiskarsinta</t>
  </si>
  <si>
    <t>11.</t>
  </si>
  <si>
    <t>AuMa</t>
  </si>
  <si>
    <t>12.</t>
  </si>
  <si>
    <t>Tahko</t>
  </si>
  <si>
    <t>Pesäkarhut</t>
  </si>
  <si>
    <t>ViPa</t>
  </si>
  <si>
    <t>karsintasarja</t>
  </si>
  <si>
    <t>PeTo</t>
  </si>
  <si>
    <t>jatkosarja</t>
  </si>
  <si>
    <t>28.5.1980</t>
  </si>
  <si>
    <t>alemmat pudotuspelit</t>
  </si>
  <si>
    <t>AuMa = Aurajoen Maila  (1997)</t>
  </si>
  <si>
    <t>Tahko = Hyvinkään Tahko  (1915)</t>
  </si>
  <si>
    <t>Pesäkarhut = Pesäkarhut, Pori  (1985)</t>
  </si>
  <si>
    <t>ViPa = Vihdin Pallo  (1967)</t>
  </si>
  <si>
    <t>PeTo = Peräseinäjoen Toive  (1927)</t>
  </si>
  <si>
    <t>Jutta Kulmala</t>
  </si>
  <si>
    <t>Manse PP</t>
  </si>
  <si>
    <t>2.</t>
  </si>
  <si>
    <t>Kirittäret</t>
  </si>
  <si>
    <t>1.</t>
  </si>
  <si>
    <t>Kirittäret = Jyväskylän Etukenttä Oy  (1998)</t>
  </si>
  <si>
    <t>12.05. 1996  Turku-Pesis - YPJ  0-2  (3-15, 2-10)</t>
  </si>
  <si>
    <t xml:space="preserve">  15 v 11 kk 14 pv</t>
  </si>
  <si>
    <t>6.  ottelu</t>
  </si>
  <si>
    <t>8.  ottelu</t>
  </si>
  <si>
    <t>16.  ottelu</t>
  </si>
  <si>
    <t>06.06. 1996  Manse PP - Turku-Pesis  2-0  (2-0, 5-2)</t>
  </si>
  <si>
    <t xml:space="preserve">  16 v   0 kk   9 pv</t>
  </si>
  <si>
    <t>16.06. 1996  Turku-Pesis - SiiPe  0-2  (7-10, 4-6)</t>
  </si>
  <si>
    <t xml:space="preserve">  16 v   0 kk 19 pv</t>
  </si>
  <si>
    <t>16.07. 1996  Turku-Pesis - Manse PP  1-2  (7-1, 2-8, 0-0, 0-3)</t>
  </si>
  <si>
    <t xml:space="preserve">  16 v   1 kk 19 pv</t>
  </si>
  <si>
    <t>Manse PP = Mansen Pesäpallo, Tampere  (1978)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</si>
  <si>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</si>
  <si>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</si>
  <si>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</si>
  <si>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</si>
  <si>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</si>
  <si>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</si>
  <si>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</si>
  <si>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</si>
  <si>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</si>
  <si>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</si>
  <si>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</si>
  <si>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</si>
  <si>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</si>
  <si>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</si>
  <si>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</si>
  <si>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 p</t>
  </si>
  <si>
    <t>17.08. 1997  Hyvinkää</t>
  </si>
  <si>
    <t>LP</t>
  </si>
  <si>
    <t>Pertti Kulmala</t>
  </si>
  <si>
    <t>2652</t>
  </si>
  <si>
    <t>28.06. 1998  Sotkamo</t>
  </si>
  <si>
    <t>Itä</t>
  </si>
  <si>
    <t>Mika Sirviö</t>
  </si>
  <si>
    <t>3112</t>
  </si>
  <si>
    <t>2/3</t>
  </si>
  <si>
    <t>0/1</t>
  </si>
  <si>
    <t>1/2</t>
  </si>
  <si>
    <t xml:space="preserve">  0-2  (0-6, 6-7)</t>
  </si>
  <si>
    <t>3k</t>
  </si>
  <si>
    <t>2/6</t>
  </si>
  <si>
    <t xml:space="preserve">  2-0  (5-3, 10-5)</t>
  </si>
  <si>
    <t>2/4</t>
  </si>
  <si>
    <t>4/10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</si>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</sst>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2" borderId="0" xfId="0" applyFont="1" applyFill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49" fontId="1" fillId="9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3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5" width="5.7109375" style="26" customWidth="1"/>
    <col min="26" max="26" width="5.5703125" style="26" customWidth="1"/>
    <col min="27" max="27" width="5.42578125" style="26" customWidth="1"/>
    <col min="28" max="28" width="5.8554687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63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1996</v>
      </c>
      <c r="C4" s="27" t="s">
        <v>45</v>
      </c>
      <c r="D4" s="30" t="s">
        <v>39</v>
      </c>
      <c r="E4" s="27">
        <v>23</v>
      </c>
      <c r="F4" s="27">
        <v>2</v>
      </c>
      <c r="G4" s="27">
        <v>5</v>
      </c>
      <c r="H4" s="27">
        <v>7</v>
      </c>
      <c r="I4" s="27">
        <v>39</v>
      </c>
      <c r="J4" s="27">
        <v>21</v>
      </c>
      <c r="K4" s="27">
        <v>5</v>
      </c>
      <c r="L4" s="27">
        <v>6</v>
      </c>
      <c r="M4" s="27">
        <v>7</v>
      </c>
      <c r="N4" s="31">
        <v>0.47599999999999998</v>
      </c>
      <c r="O4" s="25">
        <f t="shared" ref="O4:O12" si="0">PRODUCT(I4/N4)</f>
        <v>81.932773109243698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9"/>
      <c r="AC4" s="27"/>
      <c r="AD4" s="27"/>
      <c r="AE4" s="27"/>
      <c r="AF4" s="80" t="s">
        <v>46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1997</v>
      </c>
      <c r="C5" s="27" t="s">
        <v>47</v>
      </c>
      <c r="D5" s="30" t="s">
        <v>48</v>
      </c>
      <c r="E5" s="27">
        <v>22</v>
      </c>
      <c r="F5" s="27">
        <v>3</v>
      </c>
      <c r="G5" s="27">
        <v>19</v>
      </c>
      <c r="H5" s="27">
        <v>14</v>
      </c>
      <c r="I5" s="27">
        <v>70</v>
      </c>
      <c r="J5" s="27">
        <v>8</v>
      </c>
      <c r="K5" s="27">
        <v>25</v>
      </c>
      <c r="L5" s="27">
        <v>15</v>
      </c>
      <c r="M5" s="27">
        <v>22</v>
      </c>
      <c r="N5" s="31">
        <v>0.504</v>
      </c>
      <c r="O5" s="25">
        <f t="shared" si="0"/>
        <v>138.88888888888889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9"/>
      <c r="AC5" s="27"/>
      <c r="AD5" s="27"/>
      <c r="AE5" s="27"/>
      <c r="AF5" s="80" t="s">
        <v>57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1998</v>
      </c>
      <c r="C6" s="27" t="s">
        <v>49</v>
      </c>
      <c r="D6" s="30" t="s">
        <v>50</v>
      </c>
      <c r="E6" s="27">
        <v>22</v>
      </c>
      <c r="F6" s="27">
        <v>2</v>
      </c>
      <c r="G6" s="27">
        <v>6</v>
      </c>
      <c r="H6" s="27">
        <v>12</v>
      </c>
      <c r="I6" s="27">
        <v>86</v>
      </c>
      <c r="J6" s="27">
        <v>26</v>
      </c>
      <c r="K6" s="27">
        <v>37</v>
      </c>
      <c r="L6" s="27">
        <v>15</v>
      </c>
      <c r="M6" s="27">
        <v>8</v>
      </c>
      <c r="N6" s="31">
        <v>0.54100000000000004</v>
      </c>
      <c r="O6" s="25">
        <f t="shared" si="0"/>
        <v>158.96487985212568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9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1999</v>
      </c>
      <c r="C7" s="27" t="s">
        <v>41</v>
      </c>
      <c r="D7" s="30" t="s">
        <v>51</v>
      </c>
      <c r="E7" s="27">
        <v>21</v>
      </c>
      <c r="F7" s="27">
        <v>1</v>
      </c>
      <c r="G7" s="27">
        <v>7</v>
      </c>
      <c r="H7" s="27">
        <v>9</v>
      </c>
      <c r="I7" s="27">
        <v>65</v>
      </c>
      <c r="J7" s="27">
        <v>22</v>
      </c>
      <c r="K7" s="27">
        <v>19</v>
      </c>
      <c r="L7" s="27">
        <v>16</v>
      </c>
      <c r="M7" s="27">
        <v>8</v>
      </c>
      <c r="N7" s="31">
        <v>0.48099999999999998</v>
      </c>
      <c r="O7" s="25">
        <f t="shared" si="0"/>
        <v>135.13513513513513</v>
      </c>
      <c r="P7" s="27">
        <v>3</v>
      </c>
      <c r="Q7" s="27">
        <v>0</v>
      </c>
      <c r="R7" s="27">
        <v>2</v>
      </c>
      <c r="S7" s="27">
        <v>0</v>
      </c>
      <c r="T7" s="27">
        <v>12</v>
      </c>
      <c r="U7" s="28"/>
      <c r="V7" s="28"/>
      <c r="W7" s="28"/>
      <c r="X7" s="28"/>
      <c r="Y7" s="28"/>
      <c r="Z7" s="27"/>
      <c r="AA7" s="27"/>
      <c r="AB7" s="29"/>
      <c r="AC7" s="27"/>
      <c r="AD7" s="27"/>
      <c r="AE7" s="27"/>
      <c r="AF7" s="14" t="s">
        <v>42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2000</v>
      </c>
      <c r="C8" s="27" t="s">
        <v>45</v>
      </c>
      <c r="D8" s="30" t="s">
        <v>52</v>
      </c>
      <c r="E8" s="27">
        <v>21</v>
      </c>
      <c r="F8" s="27">
        <v>2</v>
      </c>
      <c r="G8" s="27">
        <v>11</v>
      </c>
      <c r="H8" s="27">
        <v>13</v>
      </c>
      <c r="I8" s="27">
        <v>88</v>
      </c>
      <c r="J8" s="27">
        <v>27</v>
      </c>
      <c r="K8" s="27">
        <v>29</v>
      </c>
      <c r="L8" s="27">
        <v>19</v>
      </c>
      <c r="M8" s="27">
        <v>13</v>
      </c>
      <c r="N8" s="31">
        <v>0.58299999999999996</v>
      </c>
      <c r="O8" s="25">
        <f t="shared" si="0"/>
        <v>150.9433962264151</v>
      </c>
      <c r="P8" s="27"/>
      <c r="Q8" s="27"/>
      <c r="R8" s="27"/>
      <c r="S8" s="27"/>
      <c r="T8" s="27"/>
      <c r="U8" s="28">
        <v>7</v>
      </c>
      <c r="V8" s="28">
        <v>0</v>
      </c>
      <c r="W8" s="28">
        <v>2</v>
      </c>
      <c r="X8" s="28">
        <v>2</v>
      </c>
      <c r="Y8" s="28">
        <v>24</v>
      </c>
      <c r="Z8" s="27"/>
      <c r="AA8" s="27"/>
      <c r="AB8" s="29"/>
      <c r="AC8" s="27"/>
      <c r="AD8" s="27"/>
      <c r="AE8" s="27"/>
      <c r="AF8" s="80" t="s">
        <v>53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2001</v>
      </c>
      <c r="C9" s="27" t="s">
        <v>49</v>
      </c>
      <c r="D9" s="30" t="s">
        <v>64</v>
      </c>
      <c r="E9" s="27">
        <v>24</v>
      </c>
      <c r="F9" s="27">
        <v>5</v>
      </c>
      <c r="G9" s="27">
        <v>10</v>
      </c>
      <c r="H9" s="27">
        <v>25</v>
      </c>
      <c r="I9" s="27">
        <v>114</v>
      </c>
      <c r="J9" s="27">
        <v>16</v>
      </c>
      <c r="K9" s="27">
        <v>42</v>
      </c>
      <c r="L9" s="27">
        <v>41</v>
      </c>
      <c r="M9" s="27">
        <v>15</v>
      </c>
      <c r="N9" s="31">
        <v>0.65100000000000002</v>
      </c>
      <c r="O9" s="25">
        <f t="shared" si="0"/>
        <v>175.11520737327189</v>
      </c>
      <c r="P9" s="27"/>
      <c r="Q9" s="27"/>
      <c r="R9" s="27"/>
      <c r="S9" s="27"/>
      <c r="T9" s="27"/>
      <c r="U9" s="28">
        <v>7</v>
      </c>
      <c r="V9" s="28">
        <v>2</v>
      </c>
      <c r="W9" s="28">
        <v>5</v>
      </c>
      <c r="X9" s="28">
        <v>15</v>
      </c>
      <c r="Y9" s="28">
        <v>34</v>
      </c>
      <c r="Z9" s="27"/>
      <c r="AA9" s="27"/>
      <c r="AB9" s="29"/>
      <c r="AC9" s="27"/>
      <c r="AD9" s="27"/>
      <c r="AE9" s="27"/>
      <c r="AF9" s="80" t="s">
        <v>53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2002</v>
      </c>
      <c r="C10" s="27" t="s">
        <v>65</v>
      </c>
      <c r="D10" s="30" t="s">
        <v>66</v>
      </c>
      <c r="E10" s="27">
        <v>24</v>
      </c>
      <c r="F10" s="27">
        <v>2</v>
      </c>
      <c r="G10" s="27">
        <v>14</v>
      </c>
      <c r="H10" s="27">
        <v>15</v>
      </c>
      <c r="I10" s="27">
        <v>71</v>
      </c>
      <c r="J10" s="27">
        <v>12</v>
      </c>
      <c r="K10" s="27">
        <v>14</v>
      </c>
      <c r="L10" s="27">
        <v>19</v>
      </c>
      <c r="M10" s="27">
        <v>16</v>
      </c>
      <c r="N10" s="31">
        <v>0.52200000000000002</v>
      </c>
      <c r="O10" s="25">
        <f t="shared" si="0"/>
        <v>136.01532567049807</v>
      </c>
      <c r="P10" s="27">
        <v>11</v>
      </c>
      <c r="Q10" s="27">
        <v>1</v>
      </c>
      <c r="R10" s="27">
        <v>2</v>
      </c>
      <c r="S10" s="27">
        <v>4</v>
      </c>
      <c r="T10" s="27">
        <v>47</v>
      </c>
      <c r="U10" s="28"/>
      <c r="V10" s="28"/>
      <c r="W10" s="28"/>
      <c r="X10" s="28"/>
      <c r="Y10" s="28"/>
      <c r="Z10" s="27"/>
      <c r="AA10" s="27"/>
      <c r="AB10" s="29"/>
      <c r="AC10" s="27"/>
      <c r="AD10" s="27">
        <v>1</v>
      </c>
      <c r="AE10" s="27"/>
      <c r="AF10" s="14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2003</v>
      </c>
      <c r="C11" s="27" t="s">
        <v>67</v>
      </c>
      <c r="D11" s="30" t="s">
        <v>66</v>
      </c>
      <c r="E11" s="27">
        <v>20</v>
      </c>
      <c r="F11" s="27">
        <v>2</v>
      </c>
      <c r="G11" s="27">
        <v>23</v>
      </c>
      <c r="H11" s="27">
        <v>13</v>
      </c>
      <c r="I11" s="27">
        <v>79</v>
      </c>
      <c r="J11" s="27">
        <v>12</v>
      </c>
      <c r="K11" s="27">
        <v>17</v>
      </c>
      <c r="L11" s="27">
        <v>25</v>
      </c>
      <c r="M11" s="27">
        <v>25</v>
      </c>
      <c r="N11" s="31">
        <v>0.57699999999999996</v>
      </c>
      <c r="O11" s="25">
        <f t="shared" si="0"/>
        <v>136.9150779896014</v>
      </c>
      <c r="P11" s="27">
        <v>10</v>
      </c>
      <c r="Q11" s="27">
        <v>0</v>
      </c>
      <c r="R11" s="27">
        <v>9</v>
      </c>
      <c r="S11" s="27">
        <v>4</v>
      </c>
      <c r="T11" s="27">
        <v>29</v>
      </c>
      <c r="U11" s="28"/>
      <c r="V11" s="28"/>
      <c r="W11" s="28"/>
      <c r="X11" s="28"/>
      <c r="Y11" s="28"/>
      <c r="Z11" s="27"/>
      <c r="AA11" s="27"/>
      <c r="AB11" s="27">
        <v>1</v>
      </c>
      <c r="AC11" s="27">
        <v>1</v>
      </c>
      <c r="AD11" s="27"/>
      <c r="AE11" s="27"/>
      <c r="AF11" s="14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2004</v>
      </c>
      <c r="C12" s="27" t="s">
        <v>41</v>
      </c>
      <c r="D12" s="30" t="s">
        <v>54</v>
      </c>
      <c r="E12" s="27">
        <v>20</v>
      </c>
      <c r="F12" s="27">
        <v>1</v>
      </c>
      <c r="G12" s="27">
        <v>8</v>
      </c>
      <c r="H12" s="27">
        <v>19</v>
      </c>
      <c r="I12" s="27">
        <v>50</v>
      </c>
      <c r="J12" s="27">
        <v>18</v>
      </c>
      <c r="K12" s="27">
        <v>9</v>
      </c>
      <c r="L12" s="27">
        <v>14</v>
      </c>
      <c r="M12" s="27">
        <v>9</v>
      </c>
      <c r="N12" s="31">
        <v>0.48099999999999998</v>
      </c>
      <c r="O12" s="25">
        <f t="shared" si="0"/>
        <v>103.95010395010395</v>
      </c>
      <c r="P12" s="27">
        <v>7</v>
      </c>
      <c r="Q12" s="27">
        <v>0</v>
      </c>
      <c r="R12" s="27">
        <v>3</v>
      </c>
      <c r="S12" s="27">
        <v>3</v>
      </c>
      <c r="T12" s="27">
        <v>13</v>
      </c>
      <c r="U12" s="28"/>
      <c r="V12" s="28"/>
      <c r="W12" s="28"/>
      <c r="X12" s="28"/>
      <c r="Y12" s="28"/>
      <c r="Z12" s="27"/>
      <c r="AA12" s="27"/>
      <c r="AB12" s="29"/>
      <c r="AC12" s="27"/>
      <c r="AD12" s="27"/>
      <c r="AE12" s="27"/>
      <c r="AF12" s="14" t="s">
        <v>55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1">SUM(E4:E12)</f>
        <v>197</v>
      </c>
      <c r="F13" s="19">
        <f t="shared" si="1"/>
        <v>20</v>
      </c>
      <c r="G13" s="19">
        <f t="shared" si="1"/>
        <v>103</v>
      </c>
      <c r="H13" s="19">
        <f t="shared" si="1"/>
        <v>127</v>
      </c>
      <c r="I13" s="19">
        <f t="shared" si="1"/>
        <v>662</v>
      </c>
      <c r="J13" s="19">
        <f t="shared" si="1"/>
        <v>162</v>
      </c>
      <c r="K13" s="19">
        <f t="shared" si="1"/>
        <v>197</v>
      </c>
      <c r="L13" s="19">
        <f t="shared" si="1"/>
        <v>170</v>
      </c>
      <c r="M13" s="19">
        <f t="shared" si="1"/>
        <v>123</v>
      </c>
      <c r="N13" s="33">
        <f>PRODUCT(I13/O13)</f>
        <v>0.54357608555654424</v>
      </c>
      <c r="O13" s="34">
        <f t="shared" ref="O13:AE13" si="2">SUM(O4:O12)</f>
        <v>1217.8607881952837</v>
      </c>
      <c r="P13" s="19">
        <f t="shared" si="2"/>
        <v>31</v>
      </c>
      <c r="Q13" s="19">
        <f t="shared" si="2"/>
        <v>1</v>
      </c>
      <c r="R13" s="19">
        <f t="shared" si="2"/>
        <v>16</v>
      </c>
      <c r="S13" s="19">
        <f t="shared" si="2"/>
        <v>11</v>
      </c>
      <c r="T13" s="19">
        <f t="shared" si="2"/>
        <v>101</v>
      </c>
      <c r="U13" s="19">
        <f t="shared" si="2"/>
        <v>14</v>
      </c>
      <c r="V13" s="19">
        <f t="shared" si="2"/>
        <v>2</v>
      </c>
      <c r="W13" s="19">
        <f t="shared" si="2"/>
        <v>7</v>
      </c>
      <c r="X13" s="19">
        <f t="shared" si="2"/>
        <v>17</v>
      </c>
      <c r="Y13" s="19">
        <f t="shared" si="2"/>
        <v>58</v>
      </c>
      <c r="Z13" s="19">
        <f t="shared" si="2"/>
        <v>0</v>
      </c>
      <c r="AA13" s="19">
        <f t="shared" si="2"/>
        <v>0</v>
      </c>
      <c r="AB13" s="19">
        <f t="shared" si="2"/>
        <v>1</v>
      </c>
      <c r="AC13" s="19">
        <f t="shared" si="2"/>
        <v>1</v>
      </c>
      <c r="AD13" s="19">
        <f t="shared" si="2"/>
        <v>1</v>
      </c>
      <c r="AE13" s="19">
        <f t="shared" si="2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0" t="s">
        <v>2</v>
      </c>
      <c r="C14" s="35"/>
      <c r="D14" s="36">
        <f>SUM(F13:H13)+((I13-F13-G13)/3)+(E13/3)+(Z13*25)+(AA13*25)+(AB13*10)+(AC13*25)+(AD13*20)+(AE13*15)</f>
        <v>550.33333333333326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8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39"/>
      <c r="P15" s="1"/>
      <c r="Q15" s="40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2"/>
      <c r="D16" s="42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3" t="s">
        <v>38</v>
      </c>
      <c r="O16" s="25"/>
      <c r="P16" s="43" t="s">
        <v>33</v>
      </c>
      <c r="Q16" s="13"/>
      <c r="R16" s="13"/>
      <c r="S16" s="13"/>
      <c r="T16" s="44"/>
      <c r="U16" s="44"/>
      <c r="V16" s="44"/>
      <c r="W16" s="44"/>
      <c r="X16" s="44"/>
      <c r="Y16" s="13"/>
      <c r="Z16" s="13"/>
      <c r="AA16" s="13"/>
      <c r="AB16" s="13"/>
      <c r="AC16" s="13"/>
      <c r="AD16" s="13"/>
      <c r="AE16" s="13"/>
      <c r="AF16" s="4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3" t="s">
        <v>17</v>
      </c>
      <c r="C17" s="13"/>
      <c r="D17" s="46"/>
      <c r="E17" s="27">
        <f>PRODUCT(E13)</f>
        <v>197</v>
      </c>
      <c r="F17" s="27">
        <f>PRODUCT(F13)</f>
        <v>20</v>
      </c>
      <c r="G17" s="27">
        <f>PRODUCT(G13)</f>
        <v>103</v>
      </c>
      <c r="H17" s="27">
        <f>PRODUCT(H13)</f>
        <v>127</v>
      </c>
      <c r="I17" s="27">
        <f>PRODUCT(I13)</f>
        <v>662</v>
      </c>
      <c r="J17" s="1"/>
      <c r="K17" s="47">
        <f>PRODUCT((F17+G17)/E17)</f>
        <v>0.62436548223350252</v>
      </c>
      <c r="L17" s="47">
        <f>PRODUCT(H17/E17)</f>
        <v>0.64467005076142136</v>
      </c>
      <c r="M17" s="47">
        <f>PRODUCT(I17/E17)</f>
        <v>3.3604060913705585</v>
      </c>
      <c r="N17" s="31">
        <f>PRODUCT(N13)</f>
        <v>0.54357608555654424</v>
      </c>
      <c r="O17" s="25">
        <f>PRODUCT(O13)</f>
        <v>1217.8607881952837</v>
      </c>
      <c r="P17" s="48" t="s">
        <v>34</v>
      </c>
      <c r="Q17" s="49"/>
      <c r="R17" s="49"/>
      <c r="S17" s="50" t="s">
        <v>69</v>
      </c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1" t="s">
        <v>40</v>
      </c>
      <c r="AF17" s="52" t="s">
        <v>70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3" t="s">
        <v>18</v>
      </c>
      <c r="C18" s="54"/>
      <c r="D18" s="55"/>
      <c r="E18" s="27">
        <f>PRODUCT(P13)</f>
        <v>31</v>
      </c>
      <c r="F18" s="27">
        <f>PRODUCT(Q13)</f>
        <v>1</v>
      </c>
      <c r="G18" s="27">
        <f>PRODUCT(R13)</f>
        <v>16</v>
      </c>
      <c r="H18" s="27">
        <f>PRODUCT(S13)</f>
        <v>11</v>
      </c>
      <c r="I18" s="27">
        <f>PRODUCT(T13)</f>
        <v>101</v>
      </c>
      <c r="J18" s="1"/>
      <c r="K18" s="47">
        <f>PRODUCT((F18+G18)/E18)</f>
        <v>0.54838709677419351</v>
      </c>
      <c r="L18" s="47">
        <f>PRODUCT(H18/E18)</f>
        <v>0.35483870967741937</v>
      </c>
      <c r="M18" s="47">
        <f>PRODUCT(I18/E18)</f>
        <v>3.2580645161290325</v>
      </c>
      <c r="N18" s="31">
        <f>PRODUCT(I18/O18)</f>
        <v>0.52061855670103097</v>
      </c>
      <c r="O18" s="32">
        <v>194</v>
      </c>
      <c r="P18" s="56" t="s">
        <v>35</v>
      </c>
      <c r="Q18" s="57"/>
      <c r="R18" s="57"/>
      <c r="S18" s="58" t="s">
        <v>74</v>
      </c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9" t="s">
        <v>71</v>
      </c>
      <c r="AF18" s="60" t="s">
        <v>75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1" t="s">
        <v>19</v>
      </c>
      <c r="C19" s="62"/>
      <c r="D19" s="63"/>
      <c r="E19" s="28">
        <f>PRODUCT(U13)</f>
        <v>14</v>
      </c>
      <c r="F19" s="28">
        <f t="shared" ref="F19:I19" si="3">PRODUCT(V13)</f>
        <v>2</v>
      </c>
      <c r="G19" s="28">
        <f t="shared" si="3"/>
        <v>7</v>
      </c>
      <c r="H19" s="28">
        <f t="shared" si="3"/>
        <v>17</v>
      </c>
      <c r="I19" s="28">
        <f t="shared" si="3"/>
        <v>58</v>
      </c>
      <c r="J19" s="1"/>
      <c r="K19" s="64">
        <f>PRODUCT((F19+G19)/E19)</f>
        <v>0.6428571428571429</v>
      </c>
      <c r="L19" s="64">
        <f>PRODUCT(H19/E19)</f>
        <v>1.2142857142857142</v>
      </c>
      <c r="M19" s="64">
        <f>PRODUCT(I19/E19)</f>
        <v>4.1428571428571432</v>
      </c>
      <c r="N19" s="65">
        <f>PRODUCT(I19/O19)</f>
        <v>0.60416666666666663</v>
      </c>
      <c r="O19" s="25">
        <v>96</v>
      </c>
      <c r="P19" s="56" t="s">
        <v>36</v>
      </c>
      <c r="Q19" s="57"/>
      <c r="R19" s="57"/>
      <c r="S19" s="58" t="s">
        <v>76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9" t="s">
        <v>72</v>
      </c>
      <c r="AF19" s="60" t="s">
        <v>77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6" t="s">
        <v>20</v>
      </c>
      <c r="C20" s="67"/>
      <c r="D20" s="68"/>
      <c r="E20" s="19">
        <f>SUM(E17:E19)</f>
        <v>242</v>
      </c>
      <c r="F20" s="19">
        <f>SUM(F17:F19)</f>
        <v>23</v>
      </c>
      <c r="G20" s="19">
        <f>SUM(G17:G19)</f>
        <v>126</v>
      </c>
      <c r="H20" s="19">
        <f>SUM(H17:H19)</f>
        <v>155</v>
      </c>
      <c r="I20" s="19">
        <f>SUM(I17:I19)</f>
        <v>821</v>
      </c>
      <c r="J20" s="1"/>
      <c r="K20" s="69">
        <f>PRODUCT((F20+G20)/E20)</f>
        <v>0.61570247933884292</v>
      </c>
      <c r="L20" s="69">
        <f>PRODUCT(H20/E20)</f>
        <v>0.64049586776859502</v>
      </c>
      <c r="M20" s="69">
        <f>PRODUCT(I20/E20)</f>
        <v>3.3925619834710745</v>
      </c>
      <c r="N20" s="33">
        <f>PRODUCT(I20/O20)</f>
        <v>0.5444799721747734</v>
      </c>
      <c r="O20" s="25">
        <f>SUM(O17:O19)</f>
        <v>1507.8607881952837</v>
      </c>
      <c r="P20" s="70" t="s">
        <v>37</v>
      </c>
      <c r="Q20" s="71"/>
      <c r="R20" s="71"/>
      <c r="S20" s="72" t="s">
        <v>78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3" t="s">
        <v>73</v>
      </c>
      <c r="AF20" s="74" t="s">
        <v>79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7"/>
      <c r="O21" s="25"/>
      <c r="P21" s="1"/>
      <c r="Q21" s="40"/>
      <c r="R21" s="1"/>
      <c r="S21" s="1"/>
      <c r="T21" s="25"/>
      <c r="U21" s="25"/>
      <c r="V21" s="75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43</v>
      </c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1"/>
      <c r="T22" s="25"/>
      <c r="U22" s="25"/>
      <c r="V22" s="75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58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25"/>
      <c r="P23" s="1"/>
      <c r="Q23" s="40"/>
      <c r="R23" s="1"/>
      <c r="S23" s="1"/>
      <c r="T23" s="25"/>
      <c r="U23" s="25"/>
      <c r="V23" s="75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59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5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60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5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61</v>
      </c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81" t="s">
        <v>80</v>
      </c>
      <c r="E27" s="1"/>
      <c r="F27" s="1"/>
      <c r="G27" s="1"/>
      <c r="H27" s="1"/>
      <c r="I27" s="1"/>
      <c r="J27" s="1"/>
      <c r="K27" s="1"/>
      <c r="L27" s="1"/>
      <c r="M27" s="1"/>
      <c r="N27" s="40"/>
      <c r="O27" s="25"/>
      <c r="P27" s="1"/>
      <c r="Q27" s="40"/>
      <c r="R27" s="1"/>
      <c r="S27" s="1"/>
      <c r="T27" s="25"/>
      <c r="U27" s="25"/>
      <c r="V27" s="75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68</v>
      </c>
      <c r="E28" s="1"/>
      <c r="F28" s="1"/>
      <c r="G28" s="1"/>
      <c r="H28" s="1"/>
      <c r="I28" s="1"/>
      <c r="J28" s="1"/>
      <c r="K28" s="1"/>
      <c r="L28" s="1"/>
      <c r="M28" s="1"/>
      <c r="N28" s="40"/>
      <c r="O28" s="25"/>
      <c r="P28" s="1"/>
      <c r="Q28" s="40"/>
      <c r="R28" s="1"/>
      <c r="S28" s="1"/>
      <c r="T28" s="25"/>
      <c r="U28" s="25"/>
      <c r="V28" s="75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9"/>
      <c r="D29" s="1" t="s">
        <v>62</v>
      </c>
      <c r="E29" s="1"/>
      <c r="F29" s="1"/>
      <c r="G29" s="1"/>
      <c r="H29" s="1"/>
      <c r="I29" s="1"/>
      <c r="J29" s="1"/>
      <c r="K29" s="1"/>
      <c r="L29" s="1"/>
      <c r="M29" s="76"/>
      <c r="N29" s="76"/>
      <c r="O29" s="25"/>
      <c r="P29" s="1"/>
      <c r="Q29" s="40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75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24"/>
      <c r="AH30" s="9"/>
      <c r="AI30" s="9"/>
      <c r="AJ30" s="9"/>
      <c r="AK30" s="9"/>
      <c r="AL30" s="9"/>
    </row>
    <row r="31" spans="1:38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75"/>
      <c r="W31" s="7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75"/>
      <c r="W32" s="7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0"/>
      <c r="R33" s="1"/>
      <c r="S33" s="1"/>
      <c r="T33" s="25"/>
      <c r="U33" s="25"/>
      <c r="V33" s="75"/>
      <c r="W33" s="75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40"/>
      <c r="R34" s="1"/>
      <c r="S34" s="1"/>
      <c r="T34" s="25"/>
      <c r="U34" s="25"/>
      <c r="V34" s="75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6"/>
      <c r="N35" s="37"/>
      <c r="O35" s="25"/>
      <c r="P35" s="1"/>
      <c r="Q35" s="40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6"/>
      <c r="N36" s="76"/>
      <c r="O36" s="25"/>
      <c r="P36" s="1"/>
      <c r="Q36" s="40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5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  <c r="AH37" s="77"/>
      <c r="AI37" s="77"/>
      <c r="AJ37" s="77"/>
      <c r="AK37" s="77"/>
      <c r="AL37" s="77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75"/>
      <c r="W38" s="75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7"/>
      <c r="AI38" s="77"/>
      <c r="AJ38" s="77"/>
      <c r="AK38" s="77"/>
      <c r="AL38" s="77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75"/>
      <c r="W39" s="75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75"/>
      <c r="W40" s="75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40"/>
      <c r="R41" s="1"/>
      <c r="S41" s="1"/>
      <c r="T41" s="25"/>
      <c r="U41" s="25"/>
      <c r="V41" s="75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9"/>
    </row>
    <row r="42" spans="1:38" ht="15" customHeight="1" x14ac:dyDescent="0.25">
      <c r="A42" s="78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6"/>
      <c r="N42" s="37"/>
      <c r="O42" s="25"/>
      <c r="P42" s="1"/>
      <c r="Q42" s="40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9"/>
    </row>
    <row r="43" spans="1:38" ht="15" customHeight="1" x14ac:dyDescent="0.25">
      <c r="A43" s="7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0"/>
      <c r="R43" s="1"/>
      <c r="S43" s="1"/>
      <c r="T43" s="25"/>
      <c r="U43" s="25"/>
      <c r="V43" s="75"/>
      <c r="W43" s="75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0"/>
      <c r="O44" s="25"/>
      <c r="P44" s="1"/>
      <c r="Q44" s="40"/>
      <c r="R44" s="1"/>
      <c r="S44" s="1"/>
      <c r="T44" s="25"/>
      <c r="U44" s="25"/>
      <c r="V44" s="75"/>
      <c r="W44" s="1"/>
      <c r="X44" s="1"/>
      <c r="Y44" s="1"/>
      <c r="Z44" s="1"/>
      <c r="AA44" s="1"/>
      <c r="AB44" s="1"/>
      <c r="AC44" s="1"/>
      <c r="AD44" s="1"/>
      <c r="AE44" s="1"/>
      <c r="AF44" s="41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0"/>
      <c r="O45" s="25"/>
      <c r="P45" s="1"/>
      <c r="Q45" s="40"/>
      <c r="R45" s="1"/>
      <c r="S45" s="1"/>
      <c r="T45" s="25"/>
      <c r="U45" s="25"/>
      <c r="V45" s="75"/>
      <c r="W45" s="1"/>
      <c r="X45" s="1"/>
      <c r="Y45" s="1"/>
      <c r="Z45" s="1"/>
      <c r="AA45" s="1"/>
      <c r="AB45" s="1"/>
      <c r="AC45" s="1"/>
      <c r="AD45" s="1"/>
      <c r="AE45" s="1"/>
      <c r="AF45" s="41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0"/>
      <c r="O46" s="25"/>
      <c r="P46" s="1"/>
      <c r="Q46" s="40"/>
      <c r="R46" s="1"/>
      <c r="S46" s="1"/>
      <c r="T46" s="25"/>
      <c r="U46" s="25"/>
      <c r="V46" s="75"/>
      <c r="W46" s="1"/>
      <c r="X46" s="1"/>
      <c r="Y46" s="1"/>
      <c r="Z46" s="1"/>
      <c r="AA46" s="1"/>
      <c r="AB46" s="1"/>
      <c r="AC46" s="1"/>
      <c r="AD46" s="1"/>
      <c r="AE46" s="1"/>
      <c r="AF46" s="41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0"/>
      <c r="O47" s="25"/>
      <c r="P47" s="1"/>
      <c r="Q47" s="40"/>
      <c r="R47" s="1"/>
      <c r="S47" s="1"/>
      <c r="T47" s="25"/>
      <c r="U47" s="25"/>
      <c r="V47" s="75"/>
      <c r="W47" s="1"/>
      <c r="X47" s="1"/>
      <c r="Y47" s="1"/>
      <c r="Z47" s="1"/>
      <c r="AA47" s="1"/>
      <c r="AB47" s="1"/>
      <c r="AC47" s="1"/>
      <c r="AD47" s="1"/>
      <c r="AE47" s="1"/>
      <c r="AF47" s="41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0"/>
      <c r="O48" s="25"/>
      <c r="P48" s="1"/>
      <c r="Q48" s="40"/>
      <c r="R48" s="1"/>
      <c r="S48" s="1"/>
      <c r="T48" s="25"/>
      <c r="U48" s="25"/>
      <c r="V48" s="75"/>
      <c r="W48" s="1"/>
      <c r="X48" s="1"/>
      <c r="Y48" s="1"/>
      <c r="Z48" s="1"/>
      <c r="AA48" s="1"/>
      <c r="AB48" s="1"/>
      <c r="AC48" s="1"/>
      <c r="AD48" s="1"/>
      <c r="AE48" s="1"/>
      <c r="AF48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39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82" t="s">
        <v>81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03" t="s">
        <v>63</v>
      </c>
      <c r="C2" s="104" t="s">
        <v>56</v>
      </c>
      <c r="D2" s="87"/>
      <c r="E2" s="8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45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82</v>
      </c>
      <c r="C3" s="23" t="s">
        <v>83</v>
      </c>
      <c r="D3" s="90" t="s">
        <v>84</v>
      </c>
      <c r="E3" s="91" t="s">
        <v>1</v>
      </c>
      <c r="F3" s="25"/>
      <c r="G3" s="92" t="s">
        <v>85</v>
      </c>
      <c r="H3" s="93" t="s">
        <v>86</v>
      </c>
      <c r="I3" s="93" t="s">
        <v>31</v>
      </c>
      <c r="J3" s="18" t="s">
        <v>87</v>
      </c>
      <c r="K3" s="94" t="s">
        <v>88</v>
      </c>
      <c r="L3" s="94" t="s">
        <v>89</v>
      </c>
      <c r="M3" s="92" t="s">
        <v>90</v>
      </c>
      <c r="N3" s="92" t="s">
        <v>30</v>
      </c>
      <c r="O3" s="93" t="s">
        <v>91</v>
      </c>
      <c r="P3" s="92" t="s">
        <v>86</v>
      </c>
      <c r="Q3" s="92" t="s">
        <v>3</v>
      </c>
      <c r="R3" s="92">
        <v>1</v>
      </c>
      <c r="S3" s="92">
        <v>2</v>
      </c>
      <c r="T3" s="92">
        <v>3</v>
      </c>
      <c r="U3" s="92" t="s">
        <v>92</v>
      </c>
      <c r="V3" s="18" t="s">
        <v>21</v>
      </c>
      <c r="W3" s="17" t="s">
        <v>93</v>
      </c>
      <c r="X3" s="17" t="s">
        <v>94</v>
      </c>
      <c r="Y3" s="86"/>
      <c r="Z3" s="86"/>
      <c r="AA3" s="86"/>
      <c r="AB3" s="86"/>
      <c r="AC3" s="86"/>
      <c r="AD3" s="86"/>
    </row>
    <row r="4" spans="1:30" x14ac:dyDescent="0.25">
      <c r="A4" s="9"/>
      <c r="B4" s="95" t="s">
        <v>97</v>
      </c>
      <c r="C4" s="105" t="s">
        <v>108</v>
      </c>
      <c r="D4" s="95" t="s">
        <v>95</v>
      </c>
      <c r="E4" s="106" t="s">
        <v>98</v>
      </c>
      <c r="F4" s="32"/>
      <c r="G4" s="96">
        <v>1</v>
      </c>
      <c r="H4" s="125"/>
      <c r="I4" s="96"/>
      <c r="J4" s="126" t="s">
        <v>109</v>
      </c>
      <c r="K4" s="126">
        <v>5</v>
      </c>
      <c r="L4" s="126" t="s">
        <v>96</v>
      </c>
      <c r="M4" s="126">
        <v>1</v>
      </c>
      <c r="N4" s="96"/>
      <c r="O4" s="125"/>
      <c r="P4" s="96">
        <v>1</v>
      </c>
      <c r="Q4" s="127" t="s">
        <v>110</v>
      </c>
      <c r="R4" s="127" t="s">
        <v>106</v>
      </c>
      <c r="S4" s="127" t="s">
        <v>105</v>
      </c>
      <c r="T4" s="127" t="s">
        <v>106</v>
      </c>
      <c r="U4" s="127" t="s">
        <v>106</v>
      </c>
      <c r="V4" s="128">
        <v>0.33333333333333331</v>
      </c>
      <c r="W4" s="129" t="s">
        <v>99</v>
      </c>
      <c r="X4" s="107" t="s">
        <v>100</v>
      </c>
      <c r="Y4" s="86"/>
      <c r="Z4" s="86"/>
      <c r="AA4" s="86"/>
      <c r="AB4" s="86"/>
      <c r="AC4" s="86"/>
      <c r="AD4" s="86"/>
    </row>
    <row r="5" spans="1:30" x14ac:dyDescent="0.25">
      <c r="A5" s="9"/>
      <c r="B5" s="108" t="s">
        <v>101</v>
      </c>
      <c r="C5" s="109" t="s">
        <v>111</v>
      </c>
      <c r="D5" s="108" t="s">
        <v>102</v>
      </c>
      <c r="E5" s="110" t="s">
        <v>50</v>
      </c>
      <c r="F5" s="32"/>
      <c r="G5" s="111">
        <v>1</v>
      </c>
      <c r="H5" s="130"/>
      <c r="I5" s="111"/>
      <c r="J5" s="131" t="s">
        <v>109</v>
      </c>
      <c r="K5" s="131">
        <v>6</v>
      </c>
      <c r="L5" s="131"/>
      <c r="M5" s="131">
        <v>1</v>
      </c>
      <c r="N5" s="111"/>
      <c r="O5" s="130">
        <v>1</v>
      </c>
      <c r="P5" s="111">
        <v>1</v>
      </c>
      <c r="Q5" s="132" t="s">
        <v>112</v>
      </c>
      <c r="R5" s="132"/>
      <c r="S5" s="132"/>
      <c r="T5" s="132" t="s">
        <v>107</v>
      </c>
      <c r="U5" s="132" t="s">
        <v>107</v>
      </c>
      <c r="V5" s="133">
        <v>0.5</v>
      </c>
      <c r="W5" s="134" t="s">
        <v>103</v>
      </c>
      <c r="X5" s="112" t="s">
        <v>104</v>
      </c>
      <c r="Y5" s="86"/>
      <c r="Z5" s="86"/>
      <c r="AA5" s="86"/>
      <c r="AB5" s="86"/>
      <c r="AC5" s="86"/>
      <c r="AD5" s="86"/>
    </row>
    <row r="6" spans="1:30" x14ac:dyDescent="0.25">
      <c r="A6" s="24"/>
      <c r="B6" s="23" t="s">
        <v>9</v>
      </c>
      <c r="C6" s="18"/>
      <c r="D6" s="17"/>
      <c r="E6" s="113"/>
      <c r="F6" s="114"/>
      <c r="G6" s="19">
        <f>SUM(G2:G5)</f>
        <v>2</v>
      </c>
      <c r="H6" s="19"/>
      <c r="I6" s="19">
        <v>0</v>
      </c>
      <c r="J6" s="18"/>
      <c r="K6" s="18"/>
      <c r="L6" s="18"/>
      <c r="M6" s="19">
        <f t="shared" ref="M6" si="0">SUM(M2:M5)</f>
        <v>2</v>
      </c>
      <c r="N6" s="19"/>
      <c r="O6" s="19">
        <v>1</v>
      </c>
      <c r="P6" s="19">
        <v>2</v>
      </c>
      <c r="Q6" s="115" t="s">
        <v>113</v>
      </c>
      <c r="R6" s="115" t="s">
        <v>106</v>
      </c>
      <c r="S6" s="115" t="s">
        <v>105</v>
      </c>
      <c r="T6" s="115" t="s">
        <v>114</v>
      </c>
      <c r="U6" s="115" t="s">
        <v>114</v>
      </c>
      <c r="V6" s="33">
        <v>0.4</v>
      </c>
      <c r="W6" s="116"/>
      <c r="X6" s="115"/>
      <c r="Y6" s="86"/>
      <c r="Z6" s="86"/>
      <c r="AA6" s="86"/>
      <c r="AB6" s="86"/>
      <c r="AC6" s="86"/>
      <c r="AD6" s="86"/>
    </row>
    <row r="7" spans="1:30" x14ac:dyDescent="0.25">
      <c r="A7" s="24"/>
      <c r="B7" s="117"/>
      <c r="C7" s="118"/>
      <c r="D7" s="119"/>
      <c r="E7" s="120"/>
      <c r="F7" s="121"/>
      <c r="G7" s="118"/>
      <c r="H7" s="118"/>
      <c r="I7" s="118"/>
      <c r="J7" s="122"/>
      <c r="K7" s="122"/>
      <c r="L7" s="122"/>
      <c r="M7" s="118"/>
      <c r="N7" s="118"/>
      <c r="O7" s="118"/>
      <c r="P7" s="118"/>
      <c r="Q7" s="123"/>
      <c r="R7" s="123"/>
      <c r="S7" s="123"/>
      <c r="T7" s="123"/>
      <c r="U7" s="123"/>
      <c r="V7" s="118"/>
      <c r="W7" s="119"/>
      <c r="X7" s="124"/>
      <c r="Y7" s="86"/>
      <c r="Z7" s="86"/>
      <c r="AA7" s="86"/>
      <c r="AB7" s="86"/>
      <c r="AC7" s="86"/>
      <c r="AD7" s="86"/>
    </row>
    <row r="8" spans="1:30" x14ac:dyDescent="0.25">
      <c r="A8" s="24"/>
      <c r="B8" s="81"/>
      <c r="C8" s="1"/>
      <c r="D8" s="81"/>
      <c r="E8" s="97"/>
      <c r="G8" s="1"/>
      <c r="H8" s="40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1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81"/>
      <c r="C9" s="1"/>
      <c r="D9" s="81"/>
      <c r="E9" s="97"/>
      <c r="G9" s="1"/>
      <c r="H9" s="40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1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81"/>
      <c r="C10" s="1"/>
      <c r="D10" s="81"/>
      <c r="E10" s="97"/>
      <c r="G10" s="1"/>
      <c r="H10" s="40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1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81"/>
      <c r="C11" s="1"/>
      <c r="D11" s="81"/>
      <c r="E11" s="97"/>
      <c r="G11" s="1"/>
      <c r="H11" s="40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81"/>
      <c r="C12" s="1"/>
      <c r="D12" s="81"/>
      <c r="E12" s="97"/>
      <c r="G12" s="1"/>
      <c r="H12" s="4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81"/>
      <c r="C13" s="1"/>
      <c r="D13" s="81"/>
      <c r="E13" s="97"/>
      <c r="G13" s="1"/>
      <c r="H13" s="4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81"/>
      <c r="C14" s="1"/>
      <c r="D14" s="81"/>
      <c r="E14" s="97"/>
      <c r="G14" s="1"/>
      <c r="H14" s="4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81"/>
      <c r="C15" s="1"/>
      <c r="D15" s="81"/>
      <c r="E15" s="97"/>
      <c r="G15" s="1"/>
      <c r="H15" s="4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81"/>
      <c r="C16" s="1"/>
      <c r="D16" s="81"/>
      <c r="E16" s="97"/>
      <c r="G16" s="1"/>
      <c r="H16" s="4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81"/>
      <c r="C17" s="1"/>
      <c r="D17" s="81"/>
      <c r="E17" s="97"/>
      <c r="G17" s="1"/>
      <c r="H17" s="4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81"/>
      <c r="C18" s="1"/>
      <c r="D18" s="81"/>
      <c r="E18" s="97"/>
      <c r="G18" s="1"/>
      <c r="H18" s="4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81"/>
      <c r="C19" s="1"/>
      <c r="D19" s="81"/>
      <c r="E19" s="97"/>
      <c r="G19" s="1"/>
      <c r="H19" s="4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81"/>
      <c r="C20" s="1"/>
      <c r="D20" s="81"/>
      <c r="E20" s="97"/>
      <c r="G20" s="1"/>
      <c r="H20" s="4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81"/>
      <c r="C21" s="1"/>
      <c r="D21" s="81"/>
      <c r="E21" s="97"/>
      <c r="G21" s="1"/>
      <c r="H21" s="4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81"/>
      <c r="C22" s="1"/>
      <c r="D22" s="81"/>
      <c r="E22" s="97"/>
      <c r="G22" s="1"/>
      <c r="H22" s="4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81"/>
      <c r="C23" s="1"/>
      <c r="D23" s="81"/>
      <c r="E23" s="97"/>
      <c r="G23" s="1"/>
      <c r="H23" s="4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81"/>
      <c r="C24" s="1"/>
      <c r="D24" s="81"/>
      <c r="E24" s="97"/>
      <c r="G24" s="1"/>
      <c r="H24" s="4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81"/>
      <c r="C25" s="1"/>
      <c r="D25" s="81"/>
      <c r="E25" s="97"/>
      <c r="G25" s="1"/>
      <c r="H25" s="4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81"/>
      <c r="C26" s="1"/>
      <c r="D26" s="81"/>
      <c r="E26" s="97"/>
      <c r="G26" s="1"/>
      <c r="H26" s="4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81"/>
      <c r="C27" s="1"/>
      <c r="D27" s="81"/>
      <c r="E27" s="97"/>
      <c r="G27" s="1"/>
      <c r="H27" s="4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81"/>
      <c r="C28" s="1"/>
      <c r="D28" s="81"/>
      <c r="E28" s="97"/>
      <c r="G28" s="1"/>
      <c r="H28" s="4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81"/>
      <c r="C29" s="1"/>
      <c r="D29" s="81"/>
      <c r="E29" s="97"/>
      <c r="G29" s="1"/>
      <c r="H29" s="4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81"/>
      <c r="C30" s="1"/>
      <c r="D30" s="81"/>
      <c r="E30" s="97"/>
      <c r="G30" s="1"/>
      <c r="H30" s="4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81"/>
      <c r="C31" s="1"/>
      <c r="D31" s="81"/>
      <c r="E31" s="97"/>
      <c r="G31" s="1"/>
      <c r="H31" s="4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81"/>
      <c r="C32" s="1"/>
      <c r="D32" s="81"/>
      <c r="E32" s="97"/>
      <c r="G32" s="1"/>
      <c r="H32" s="4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81"/>
      <c r="C33" s="1"/>
      <c r="D33" s="81"/>
      <c r="E33" s="97"/>
      <c r="G33" s="1"/>
      <c r="H33" s="4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81"/>
      <c r="C34" s="1"/>
      <c r="D34" s="81"/>
      <c r="E34" s="97"/>
      <c r="G34" s="1"/>
      <c r="H34" s="4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81"/>
      <c r="C35" s="1"/>
      <c r="D35" s="81"/>
      <c r="E35" s="97"/>
      <c r="G35" s="1"/>
      <c r="H35" s="40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86"/>
      <c r="Z35" s="86"/>
      <c r="AA35" s="86"/>
      <c r="AB35" s="86"/>
      <c r="AC35" s="86"/>
      <c r="AD35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2019-01-23T23:21:05Z</dcterms:modified>
</cp:coreProperties>
</file>