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13" i="1" l="1"/>
  <c r="O9" i="1" l="1"/>
  <c r="O7" i="1"/>
  <c r="O12" i="1"/>
  <c r="O16" i="1" s="1"/>
  <c r="O19" i="1" s="1"/>
  <c r="N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/>
  <c r="F12" i="1"/>
  <c r="F16" i="1"/>
  <c r="F19" i="1" s="1"/>
  <c r="K19" i="1" s="1"/>
  <c r="E12" i="1"/>
  <c r="E16" i="1"/>
  <c r="I16" i="1"/>
  <c r="I19" i="1"/>
  <c r="E19" i="1"/>
  <c r="M16" i="1"/>
  <c r="M19" i="1"/>
  <c r="K16" i="1"/>
  <c r="G19" i="1"/>
  <c r="N12" i="1"/>
  <c r="N16" i="1"/>
  <c r="H19" i="1" l="1"/>
  <c r="L19" i="1" s="1"/>
  <c r="L16" i="1"/>
</calcChain>
</file>

<file path=xl/sharedStrings.xml><?xml version="1.0" encoding="utf-8"?>
<sst xmlns="http://schemas.openxmlformats.org/spreadsheetml/2006/main" count="118" uniqueCount="82">
  <si>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</si>
  <si>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</si>
  <si>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</si>
  <si>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</si>
  <si>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</si>
  <si>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</si>
  <si>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</si>
  <si>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</si>
  <si>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</si>
  <si>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</si>
  <si>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</si>
  <si>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</si>
  <si>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</si>
  <si>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</si>
  <si>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</si>
  <si>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</si>
  <si>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</si>
  <si>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</si>
  <si>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</si>
  <si>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</si>
  <si>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</si>
  <si>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</si>
  <si>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</si>
  <si>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</si>
  <si>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</si>
  <si>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</si>
  <si>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</si>
  <si>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</si>
  <si>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</si>
  <si>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</si>
  <si>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</si>
  <si>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</si>
  <si>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</si>
  <si>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</si>
  <si>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</si>
  <si>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</si>
  <si>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</si>
  <si>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</si>
  <si>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</si>
  <si>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</si>
  <si>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Eeva Kujanpää</t>
  </si>
  <si>
    <t>Kirittäret</t>
  </si>
  <si>
    <t>ykköspesis</t>
  </si>
  <si>
    <t>10.05. 2011  Kirittäret - PeTo-Jussit  2-0  (3-2, 2-0)</t>
  </si>
  <si>
    <t>09.07. 2011  YPJ - Kirittäret  0-2  (2-14, 2-4)</t>
  </si>
  <si>
    <t>5.  ottelu</t>
  </si>
  <si>
    <t xml:space="preserve">  18 v   8 kk 18 pv</t>
  </si>
  <si>
    <t xml:space="preserve">  18 v 10 kk 17 pv</t>
  </si>
  <si>
    <t>2.</t>
  </si>
  <si>
    <t>22.8.1992   Jyväskylä</t>
  </si>
  <si>
    <t>Seurat</t>
  </si>
  <si>
    <t>Kirittäret = Jyväskylän Pesis  (2004)</t>
  </si>
  <si>
    <t>JyPe = Jyväskylän Pesis  (2004),  kasvattajaseura</t>
  </si>
  <si>
    <t>JyPe  2</t>
  </si>
  <si>
    <t>suomensarja</t>
  </si>
  <si>
    <t>JyPe  3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</si>
  <si>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</si>
  <si>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</si>
  <si>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</si>
  <si>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</si>
  <si>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</si>
  <si>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</si>
  <si>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</si>
  <si>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</si>
  <si>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</si>
  <si>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</si>
  <si>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</si>
  <si>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</si>
  <si>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</si>
  <si>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</si>
  <si>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</si>
  <si>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23.07. 2011  Kouvola</t>
  </si>
  <si>
    <t>Itä</t>
  </si>
  <si>
    <t>JyPe</t>
  </si>
  <si>
    <t>jok</t>
  </si>
  <si>
    <t>Jukka Mäkinen</t>
  </si>
  <si>
    <t xml:space="preserve">  0-2  (0-5, 6-14)</t>
  </si>
  <si>
    <t>5/10</t>
  </si>
  <si>
    <t>0/1</t>
  </si>
  <si>
    <t>1/3</t>
  </si>
  <si>
    <t>1/2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</si>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</sst>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10" borderId="3" xfId="0" applyFont="1" applyFill="1" applyBorder="1" applyAlignment="1">
      <alignment horizontal="left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10.140625" style="84" customWidth="1"/>
    <col min="5" max="12" width="5.7109375" style="84" customWidth="1"/>
    <col min="13" max="13" width="6.28515625" style="84" customWidth="1"/>
    <col min="14" max="14" width="9.7109375" style="84" customWidth="1"/>
    <col min="15" max="15" width="0.5703125" style="84" customWidth="1"/>
    <col min="16" max="23" width="5.7109375" style="8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5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2009</v>
      </c>
      <c r="C4" s="27"/>
      <c r="D4" s="28" t="s">
        <v>53</v>
      </c>
      <c r="E4" s="27"/>
      <c r="F4" s="29" t="s">
        <v>42</v>
      </c>
      <c r="G4" s="86"/>
      <c r="H4" s="85"/>
      <c r="I4" s="27"/>
      <c r="J4" s="27"/>
      <c r="K4" s="27"/>
      <c r="L4" s="27"/>
      <c r="M4" s="27"/>
      <c r="N4" s="30"/>
      <c r="O4" s="31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4"/>
      <c r="AC4" s="32"/>
      <c r="AD4" s="32"/>
      <c r="AE4" s="32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2010</v>
      </c>
      <c r="C5" s="27"/>
      <c r="D5" s="28" t="s">
        <v>53</v>
      </c>
      <c r="E5" s="27"/>
      <c r="F5" s="29" t="s">
        <v>42</v>
      </c>
      <c r="G5" s="86"/>
      <c r="H5" s="85"/>
      <c r="I5" s="27"/>
      <c r="J5" s="27"/>
      <c r="K5" s="27"/>
      <c r="L5" s="27"/>
      <c r="M5" s="27"/>
      <c r="N5" s="30"/>
      <c r="O5" s="31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4"/>
      <c r="AC5" s="32"/>
      <c r="AD5" s="32"/>
      <c r="AE5" s="32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2011</v>
      </c>
      <c r="C6" s="27"/>
      <c r="D6" s="28" t="s">
        <v>53</v>
      </c>
      <c r="E6" s="27"/>
      <c r="F6" s="29" t="s">
        <v>42</v>
      </c>
      <c r="G6" s="86"/>
      <c r="H6" s="85"/>
      <c r="I6" s="27"/>
      <c r="J6" s="27"/>
      <c r="K6" s="27"/>
      <c r="L6" s="27"/>
      <c r="M6" s="27"/>
      <c r="N6" s="30"/>
      <c r="O6" s="31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2">
        <v>2011</v>
      </c>
      <c r="C7" s="32" t="s">
        <v>48</v>
      </c>
      <c r="D7" s="35" t="s">
        <v>41</v>
      </c>
      <c r="E7" s="32">
        <v>5</v>
      </c>
      <c r="F7" s="32">
        <v>0</v>
      </c>
      <c r="G7" s="32">
        <v>1</v>
      </c>
      <c r="H7" s="32">
        <v>0</v>
      </c>
      <c r="I7" s="32">
        <v>6</v>
      </c>
      <c r="J7" s="32">
        <v>1</v>
      </c>
      <c r="K7" s="32">
        <v>2</v>
      </c>
      <c r="L7" s="32">
        <v>2</v>
      </c>
      <c r="M7" s="32">
        <v>1</v>
      </c>
      <c r="N7" s="36">
        <v>0.26100000000000001</v>
      </c>
      <c r="O7" s="31">
        <f>PRODUCT(I7/N7)</f>
        <v>22.988505747126435</v>
      </c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4"/>
      <c r="AC7" s="32"/>
      <c r="AD7" s="32">
        <v>1</v>
      </c>
      <c r="AE7" s="32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2012</v>
      </c>
      <c r="C8" s="27"/>
      <c r="D8" s="28" t="s">
        <v>53</v>
      </c>
      <c r="E8" s="27"/>
      <c r="F8" s="29" t="s">
        <v>42</v>
      </c>
      <c r="G8" s="86"/>
      <c r="H8" s="85"/>
      <c r="I8" s="27"/>
      <c r="J8" s="27"/>
      <c r="K8" s="27"/>
      <c r="L8" s="27"/>
      <c r="M8" s="27"/>
      <c r="N8" s="30"/>
      <c r="O8" s="31">
        <v>0</v>
      </c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2">
        <v>2012</v>
      </c>
      <c r="C9" s="32" t="s">
        <v>48</v>
      </c>
      <c r="D9" s="35" t="s">
        <v>41</v>
      </c>
      <c r="E9" s="32">
        <v>1</v>
      </c>
      <c r="F9" s="32">
        <v>0</v>
      </c>
      <c r="G9" s="32">
        <v>0</v>
      </c>
      <c r="H9" s="32">
        <v>0</v>
      </c>
      <c r="I9" s="32">
        <v>1</v>
      </c>
      <c r="J9" s="32">
        <v>0</v>
      </c>
      <c r="K9" s="32">
        <v>0</v>
      </c>
      <c r="L9" s="32">
        <v>1</v>
      </c>
      <c r="M9" s="32">
        <v>0</v>
      </c>
      <c r="N9" s="36">
        <v>1</v>
      </c>
      <c r="O9" s="31">
        <f>PRODUCT(I9/N9)</f>
        <v>1</v>
      </c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4"/>
      <c r="AC9" s="32"/>
      <c r="AD9" s="32">
        <v>1</v>
      </c>
      <c r="AE9" s="32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2013</v>
      </c>
      <c r="C10" s="27"/>
      <c r="D10" s="28" t="s">
        <v>53</v>
      </c>
      <c r="E10" s="27"/>
      <c r="F10" s="29" t="s">
        <v>42</v>
      </c>
      <c r="G10" s="86"/>
      <c r="H10" s="85"/>
      <c r="I10" s="27"/>
      <c r="J10" s="27"/>
      <c r="K10" s="27"/>
      <c r="L10" s="27"/>
      <c r="M10" s="27"/>
      <c r="N10" s="30"/>
      <c r="O10" s="31">
        <v>0</v>
      </c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7">
        <v>2013</v>
      </c>
      <c r="C11" s="87"/>
      <c r="D11" s="88" t="s">
        <v>55</v>
      </c>
      <c r="E11" s="87"/>
      <c r="F11" s="90" t="s">
        <v>54</v>
      </c>
      <c r="G11" s="87"/>
      <c r="H11" s="87"/>
      <c r="I11" s="87"/>
      <c r="J11" s="87"/>
      <c r="K11" s="87"/>
      <c r="L11" s="87"/>
      <c r="M11" s="87"/>
      <c r="N11" s="89"/>
      <c r="O11" s="31">
        <v>0</v>
      </c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4"/>
      <c r="AC11" s="32"/>
      <c r="AD11" s="32">
        <v>1</v>
      </c>
      <c r="AE11" s="32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6</v>
      </c>
      <c r="F12" s="19">
        <f t="shared" si="0"/>
        <v>0</v>
      </c>
      <c r="G12" s="19">
        <f t="shared" si="0"/>
        <v>1</v>
      </c>
      <c r="H12" s="19">
        <f t="shared" si="0"/>
        <v>0</v>
      </c>
      <c r="I12" s="19">
        <f t="shared" si="0"/>
        <v>7</v>
      </c>
      <c r="J12" s="19">
        <f t="shared" si="0"/>
        <v>1</v>
      </c>
      <c r="K12" s="19">
        <f t="shared" si="0"/>
        <v>2</v>
      </c>
      <c r="L12" s="19">
        <f t="shared" si="0"/>
        <v>3</v>
      </c>
      <c r="M12" s="19">
        <f t="shared" si="0"/>
        <v>1</v>
      </c>
      <c r="N12" s="37">
        <f>PRODUCT(I12/O12)</f>
        <v>0.2918064206995688</v>
      </c>
      <c r="O12" s="38">
        <f>SUM(O7:O11)</f>
        <v>23.988505747126435</v>
      </c>
      <c r="P12" s="19">
        <f t="shared" ref="P12:AE12" si="1">SUM(P4:P11)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3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 t="s">
        <v>2</v>
      </c>
      <c r="C13" s="39"/>
      <c r="D13" s="40">
        <f>SUM(F12:H12)+((I12-F12-G12)/3)+(E12/3)+(Z12*25)+(AA12*25)+(AB12*10)+(AC12*25)+(AD12*20)+(AE12*15)-20-20-20</f>
        <v>5</v>
      </c>
      <c r="E13" s="1"/>
      <c r="F13" s="1"/>
      <c r="G13" s="1"/>
      <c r="H13" s="1"/>
      <c r="I13" s="1"/>
      <c r="J13" s="1"/>
      <c r="K13" s="1"/>
      <c r="L13" s="1"/>
      <c r="M13" s="1"/>
      <c r="N13" s="4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2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1"/>
      <c r="O14" s="43"/>
      <c r="P14" s="1"/>
      <c r="Q14" s="44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5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23" t="s">
        <v>16</v>
      </c>
      <c r="C15" s="46"/>
      <c r="D15" s="46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7" t="s">
        <v>39</v>
      </c>
      <c r="O15" s="25"/>
      <c r="P15" s="47" t="s">
        <v>33</v>
      </c>
      <c r="Q15" s="13"/>
      <c r="R15" s="13"/>
      <c r="S15" s="13"/>
      <c r="T15" s="48"/>
      <c r="U15" s="48"/>
      <c r="V15" s="48"/>
      <c r="W15" s="48"/>
      <c r="X15" s="48"/>
      <c r="Y15" s="13"/>
      <c r="Z15" s="13"/>
      <c r="AA15" s="13"/>
      <c r="AB15" s="13"/>
      <c r="AC15" s="13"/>
      <c r="AD15" s="13"/>
      <c r="AE15" s="13"/>
      <c r="AF15" s="4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13"/>
      <c r="D16" s="50"/>
      <c r="E16" s="32">
        <f>PRODUCT(E12)</f>
        <v>6</v>
      </c>
      <c r="F16" s="32">
        <f>PRODUCT(F12)</f>
        <v>0</v>
      </c>
      <c r="G16" s="32">
        <f>PRODUCT(G12)</f>
        <v>1</v>
      </c>
      <c r="H16" s="32">
        <f>PRODUCT(H12)</f>
        <v>0</v>
      </c>
      <c r="I16" s="32">
        <f>PRODUCT(I12)</f>
        <v>7</v>
      </c>
      <c r="J16" s="1"/>
      <c r="K16" s="51">
        <f>PRODUCT((F16+G16)/E16)</f>
        <v>0.16666666666666666</v>
      </c>
      <c r="L16" s="51">
        <f>PRODUCT(H16/E16)</f>
        <v>0</v>
      </c>
      <c r="M16" s="51">
        <f>PRODUCT(I16/E16)</f>
        <v>1.1666666666666667</v>
      </c>
      <c r="N16" s="52">
        <f>PRODUCT(N12)</f>
        <v>0.2918064206995688</v>
      </c>
      <c r="O16" s="25">
        <f>PRODUCT(O12)</f>
        <v>23.988505747126435</v>
      </c>
      <c r="P16" s="53" t="s">
        <v>34</v>
      </c>
      <c r="Q16" s="54"/>
      <c r="R16" s="54"/>
      <c r="S16" s="55" t="s">
        <v>43</v>
      </c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6" t="s">
        <v>35</v>
      </c>
      <c r="AE16" s="55"/>
      <c r="AF16" s="57" t="s">
        <v>46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8" t="s">
        <v>18</v>
      </c>
      <c r="C17" s="59"/>
      <c r="D17" s="60"/>
      <c r="E17" s="32"/>
      <c r="F17" s="32"/>
      <c r="G17" s="32"/>
      <c r="H17" s="32"/>
      <c r="I17" s="32"/>
      <c r="J17" s="1"/>
      <c r="K17" s="51"/>
      <c r="L17" s="51"/>
      <c r="M17" s="51"/>
      <c r="N17" s="36"/>
      <c r="O17" s="25"/>
      <c r="P17" s="61" t="s">
        <v>36</v>
      </c>
      <c r="Q17" s="62"/>
      <c r="R17" s="62"/>
      <c r="S17" s="63" t="s">
        <v>44</v>
      </c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4" t="s">
        <v>45</v>
      </c>
      <c r="AE17" s="63"/>
      <c r="AF17" s="65" t="s">
        <v>47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6" t="s">
        <v>19</v>
      </c>
      <c r="C18" s="67"/>
      <c r="D18" s="68"/>
      <c r="E18" s="33"/>
      <c r="F18" s="33"/>
      <c r="G18" s="33"/>
      <c r="H18" s="33"/>
      <c r="I18" s="33"/>
      <c r="J18" s="1"/>
      <c r="K18" s="69"/>
      <c r="L18" s="69"/>
      <c r="M18" s="69"/>
      <c r="N18" s="70"/>
      <c r="O18" s="25"/>
      <c r="P18" s="61" t="s">
        <v>37</v>
      </c>
      <c r="Q18" s="62"/>
      <c r="R18" s="62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4"/>
      <c r="AE18" s="63"/>
      <c r="AF18" s="6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71" t="s">
        <v>20</v>
      </c>
      <c r="C19" s="72"/>
      <c r="D19" s="73"/>
      <c r="E19" s="19">
        <f>SUM(E16:E18)</f>
        <v>6</v>
      </c>
      <c r="F19" s="19">
        <f>SUM(F16:F18)</f>
        <v>0</v>
      </c>
      <c r="G19" s="19">
        <f>SUM(G16:G18)</f>
        <v>1</v>
      </c>
      <c r="H19" s="19">
        <f>SUM(H16:H18)</f>
        <v>0</v>
      </c>
      <c r="I19" s="19">
        <f>SUM(I16:I18)</f>
        <v>7</v>
      </c>
      <c r="J19" s="1"/>
      <c r="K19" s="74">
        <f>PRODUCT((F19+G19)/E19)</f>
        <v>0.16666666666666666</v>
      </c>
      <c r="L19" s="74">
        <f>PRODUCT(H19/E19)</f>
        <v>0</v>
      </c>
      <c r="M19" s="74">
        <f>PRODUCT(I19/E19)</f>
        <v>1.1666666666666667</v>
      </c>
      <c r="N19" s="37">
        <f>PRODUCT(I19/O19)</f>
        <v>0.2918064206995688</v>
      </c>
      <c r="O19" s="25">
        <f>SUM(O16:O18)</f>
        <v>23.988505747126435</v>
      </c>
      <c r="P19" s="75" t="s">
        <v>38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/>
      <c r="AE19" s="77"/>
      <c r="AF19" s="7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42"/>
      <c r="C20" s="42"/>
      <c r="D20" s="42"/>
      <c r="E20" s="42"/>
      <c r="F20" s="42"/>
      <c r="G20" s="42"/>
      <c r="H20" s="42"/>
      <c r="I20" s="42"/>
      <c r="J20" s="1"/>
      <c r="K20" s="42"/>
      <c r="L20" s="42"/>
      <c r="M20" s="42"/>
      <c r="N20" s="41"/>
      <c r="O20" s="25"/>
      <c r="P20" s="1"/>
      <c r="Q20" s="44"/>
      <c r="R20" s="1"/>
      <c r="S20" s="1"/>
      <c r="T20" s="25"/>
      <c r="U20" s="25"/>
      <c r="V20" s="8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 t="s">
        <v>50</v>
      </c>
      <c r="C21" s="1"/>
      <c r="D21" s="1" t="s">
        <v>52</v>
      </c>
      <c r="E21" s="1"/>
      <c r="F21" s="1"/>
      <c r="G21" s="1"/>
      <c r="H21" s="1"/>
      <c r="I21" s="1"/>
      <c r="J21" s="1"/>
      <c r="K21" s="1"/>
      <c r="L21" s="1"/>
      <c r="M21" s="1"/>
      <c r="N21" s="44"/>
      <c r="O21" s="25"/>
      <c r="P21" s="1"/>
      <c r="Q21" s="44"/>
      <c r="R21" s="1"/>
      <c r="S21" s="1"/>
      <c r="T21" s="25"/>
      <c r="U21" s="25"/>
      <c r="V21" s="80"/>
      <c r="W21" s="1"/>
      <c r="X21" s="1"/>
      <c r="Y21" s="1"/>
      <c r="Z21" s="1"/>
      <c r="AA21" s="1"/>
      <c r="AB21" s="1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51</v>
      </c>
      <c r="E22" s="1"/>
      <c r="F22" s="1"/>
      <c r="G22" s="1"/>
      <c r="H22" s="1"/>
      <c r="I22" s="1"/>
      <c r="J22" s="1"/>
      <c r="K22" s="1"/>
      <c r="L22" s="1"/>
      <c r="M22" s="1"/>
      <c r="N22" s="44"/>
      <c r="O22" s="25"/>
      <c r="P22" s="1"/>
      <c r="Q22" s="44"/>
      <c r="R22" s="1"/>
      <c r="S22" s="1"/>
      <c r="T22" s="25"/>
      <c r="U22" s="25"/>
      <c r="V22" s="80"/>
      <c r="W22" s="1"/>
      <c r="X22" s="1"/>
      <c r="Y22" s="1"/>
      <c r="Z22" s="1"/>
      <c r="AA22" s="1"/>
      <c r="AB22" s="1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/>
      <c r="O23" s="25"/>
      <c r="P23" s="1"/>
      <c r="Q23" s="44"/>
      <c r="R23" s="1"/>
      <c r="S23" s="1"/>
      <c r="T23" s="25"/>
      <c r="U23" s="25"/>
      <c r="V23" s="80"/>
      <c r="W23" s="1"/>
      <c r="X23" s="1"/>
      <c r="Y23" s="1"/>
      <c r="Z23" s="1"/>
      <c r="AA23" s="1"/>
      <c r="AB23" s="1"/>
      <c r="AC23" s="1"/>
      <c r="AD23" s="1"/>
      <c r="AE23" s="1"/>
      <c r="AF23" s="45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/>
      <c r="O24" s="25"/>
      <c r="P24" s="1"/>
      <c r="Q24" s="44"/>
      <c r="R24" s="1"/>
      <c r="S24" s="1"/>
      <c r="T24" s="25"/>
      <c r="U24" s="25"/>
      <c r="V24" s="80"/>
      <c r="W24" s="1"/>
      <c r="X24" s="1"/>
      <c r="Y24" s="1"/>
      <c r="Z24" s="1"/>
      <c r="AA24" s="1"/>
      <c r="AB24" s="1"/>
      <c r="AC24" s="1"/>
      <c r="AD24" s="1"/>
      <c r="AE24" s="1"/>
      <c r="AF24" s="4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/>
      <c r="O25" s="25"/>
      <c r="P25" s="1"/>
      <c r="Q25" s="44"/>
      <c r="R25" s="1"/>
      <c r="S25" s="1"/>
      <c r="T25" s="25"/>
      <c r="U25" s="25"/>
      <c r="V25" s="80"/>
      <c r="W25" s="1"/>
      <c r="X25" s="1"/>
      <c r="Y25" s="1"/>
      <c r="Z25" s="1"/>
      <c r="AA25" s="1"/>
      <c r="AB25" s="1"/>
      <c r="AC25" s="1"/>
      <c r="AD25" s="1"/>
      <c r="AE25" s="1"/>
      <c r="AF25" s="4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81"/>
      <c r="N26" s="81"/>
      <c r="O26" s="25"/>
      <c r="P26" s="1"/>
      <c r="Q26" s="44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1"/>
      <c r="AC26" s="1"/>
      <c r="AD26" s="1"/>
      <c r="AE26" s="1"/>
      <c r="AF26" s="45"/>
      <c r="AG26" s="9"/>
      <c r="AH26" s="9"/>
      <c r="AI26" s="9"/>
      <c r="AJ26" s="9"/>
      <c r="AK26" s="9"/>
      <c r="AL26" s="9"/>
    </row>
    <row r="27" spans="1:38" s="82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4"/>
      <c r="R27" s="1"/>
      <c r="S27" s="1"/>
      <c r="T27" s="25"/>
      <c r="U27" s="25"/>
      <c r="V27" s="80"/>
      <c r="W27" s="1"/>
      <c r="X27" s="1"/>
      <c r="Y27" s="1"/>
      <c r="Z27" s="1"/>
      <c r="AA27" s="1"/>
      <c r="AB27" s="1"/>
      <c r="AC27" s="1"/>
      <c r="AD27" s="1"/>
      <c r="AE27" s="1"/>
      <c r="AF27" s="45"/>
      <c r="AG27" s="9"/>
      <c r="AH27" s="9"/>
      <c r="AI27" s="9"/>
      <c r="AJ27" s="9"/>
      <c r="AK27" s="9"/>
      <c r="AL27" s="9"/>
    </row>
    <row r="28" spans="1:38" s="82" customFormat="1" ht="15" customHeight="1" x14ac:dyDescent="0.25">
      <c r="A28" s="1"/>
      <c r="B28" s="1"/>
      <c r="C28" s="1"/>
      <c r="D28" s="1"/>
      <c r="E28" s="1"/>
      <c r="F28" s="44"/>
      <c r="G28" s="1"/>
      <c r="H28" s="1"/>
      <c r="I28" s="1"/>
      <c r="J28" s="1"/>
      <c r="K28" s="1"/>
      <c r="L28" s="1"/>
      <c r="M28" s="1"/>
      <c r="N28" s="1"/>
      <c r="O28" s="25"/>
      <c r="P28" s="1"/>
      <c r="Q28" s="44"/>
      <c r="R28" s="1"/>
      <c r="S28" s="1"/>
      <c r="T28" s="25"/>
      <c r="U28" s="25"/>
      <c r="V28" s="80"/>
      <c r="W28" s="80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8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4"/>
      <c r="R29" s="1"/>
      <c r="S29" s="1"/>
      <c r="T29" s="25"/>
      <c r="U29" s="25"/>
      <c r="V29" s="80"/>
      <c r="W29" s="80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4"/>
      <c r="R30" s="1"/>
      <c r="S30" s="1"/>
      <c r="T30" s="25"/>
      <c r="U30" s="25"/>
      <c r="V30" s="80"/>
      <c r="W30" s="1"/>
      <c r="X30" s="1"/>
      <c r="Y30" s="1"/>
      <c r="Z30" s="1"/>
      <c r="AA30" s="1"/>
      <c r="AB30" s="1"/>
      <c r="AC30" s="1"/>
      <c r="AD30" s="1"/>
      <c r="AE30" s="1"/>
      <c r="AF30" s="4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4"/>
      <c r="R31" s="1"/>
      <c r="S31" s="1"/>
      <c r="T31" s="25"/>
      <c r="U31" s="25"/>
      <c r="V31" s="80"/>
      <c r="W31" s="80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1"/>
      <c r="N32" s="41"/>
      <c r="O32" s="25"/>
      <c r="P32" s="1"/>
      <c r="Q32" s="44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1"/>
      <c r="O33" s="25"/>
      <c r="P33" s="1"/>
      <c r="Q33" s="44"/>
      <c r="R33" s="1"/>
      <c r="S33" s="1"/>
      <c r="T33" s="25"/>
      <c r="U33" s="25"/>
      <c r="V33" s="80"/>
      <c r="W33" s="1"/>
      <c r="X33" s="1"/>
      <c r="Y33" s="1"/>
      <c r="Z33" s="1"/>
      <c r="AA33" s="1"/>
      <c r="AB33" s="1"/>
      <c r="AC33" s="1"/>
      <c r="AD33" s="1"/>
      <c r="AE33" s="1"/>
      <c r="AF33" s="4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1"/>
      <c r="O34" s="25"/>
      <c r="P34" s="1"/>
      <c r="Q34" s="44"/>
      <c r="R34" s="1"/>
      <c r="S34" s="1"/>
      <c r="T34" s="25"/>
      <c r="U34" s="25"/>
      <c r="V34" s="80"/>
      <c r="W34" s="80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1"/>
      <c r="O35" s="25"/>
      <c r="P35" s="1"/>
      <c r="Q35" s="44"/>
      <c r="R35" s="1"/>
      <c r="S35" s="1"/>
      <c r="T35" s="25"/>
      <c r="U35" s="25"/>
      <c r="V35" s="80"/>
      <c r="W35" s="1"/>
      <c r="X35" s="1"/>
      <c r="Y35" s="1"/>
      <c r="Z35" s="1"/>
      <c r="AA35" s="1"/>
      <c r="AB35" s="1"/>
      <c r="AC35" s="1"/>
      <c r="AD35" s="1"/>
      <c r="AE35" s="1"/>
      <c r="AF35" s="45"/>
      <c r="AG35" s="9"/>
      <c r="AH35" s="82"/>
      <c r="AI35" s="82"/>
      <c r="AJ35" s="82"/>
      <c r="AK35" s="82"/>
      <c r="AL35" s="82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1"/>
      <c r="N36" s="41"/>
      <c r="O36" s="25"/>
      <c r="P36" s="1"/>
      <c r="Q36" s="44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5"/>
      <c r="AG36" s="9"/>
      <c r="AH36" s="82"/>
      <c r="AI36" s="82"/>
      <c r="AJ36" s="82"/>
      <c r="AK36" s="82"/>
      <c r="AL36" s="82"/>
    </row>
    <row r="37" spans="1:38" ht="15" customHeight="1" x14ac:dyDescent="0.25">
      <c r="A37" s="8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1"/>
      <c r="O37" s="25"/>
      <c r="P37" s="1"/>
      <c r="Q37" s="44"/>
      <c r="R37" s="1"/>
      <c r="S37" s="1"/>
      <c r="T37" s="25"/>
      <c r="U37" s="25"/>
      <c r="V37" s="80"/>
      <c r="W37" s="1"/>
      <c r="X37" s="1"/>
      <c r="Y37" s="1"/>
      <c r="Z37" s="1"/>
      <c r="AA37" s="1"/>
      <c r="AB37" s="1"/>
      <c r="AC37" s="1"/>
      <c r="AD37" s="1"/>
      <c r="AE37" s="1"/>
      <c r="AF37" s="45"/>
      <c r="AG37" s="9"/>
    </row>
    <row r="38" spans="1:38" ht="15" customHeight="1" x14ac:dyDescent="0.25">
      <c r="A38" s="8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1"/>
      <c r="O38" s="25"/>
      <c r="P38" s="1"/>
      <c r="Q38" s="44"/>
      <c r="R38" s="1"/>
      <c r="S38" s="1"/>
      <c r="T38" s="25"/>
      <c r="U38" s="25"/>
      <c r="V38" s="80"/>
      <c r="W38" s="80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8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1"/>
      <c r="O39" s="25"/>
      <c r="P39" s="1"/>
      <c r="Q39" s="44"/>
      <c r="R39" s="1"/>
      <c r="S39" s="1"/>
      <c r="T39" s="25"/>
      <c r="U39" s="25"/>
      <c r="V39" s="80"/>
      <c r="W39" s="80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4"/>
      <c r="R40" s="1"/>
      <c r="S40" s="1"/>
      <c r="T40" s="25"/>
      <c r="U40" s="25"/>
      <c r="V40" s="80"/>
      <c r="W40" s="80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4"/>
      <c r="R41" s="1"/>
      <c r="S41" s="1"/>
      <c r="T41" s="25"/>
      <c r="U41" s="25"/>
      <c r="V41" s="80"/>
      <c r="W41" s="80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4"/>
      <c r="O42" s="25"/>
      <c r="P42" s="1"/>
      <c r="Q42" s="44"/>
      <c r="R42" s="1"/>
      <c r="S42" s="1"/>
      <c r="T42" s="25"/>
      <c r="U42" s="25"/>
      <c r="V42" s="80"/>
      <c r="W42" s="1"/>
      <c r="X42" s="1"/>
      <c r="Y42" s="1"/>
      <c r="Z42" s="1"/>
      <c r="AA42" s="1"/>
      <c r="AB42" s="1"/>
      <c r="AC42" s="1"/>
      <c r="AD42" s="1"/>
      <c r="AE42" s="1"/>
      <c r="AF42" s="45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4"/>
      <c r="O43" s="25"/>
      <c r="P43" s="1"/>
      <c r="Q43" s="44"/>
      <c r="R43" s="1"/>
      <c r="S43" s="1"/>
      <c r="T43" s="25"/>
      <c r="U43" s="25"/>
      <c r="V43" s="80"/>
      <c r="W43" s="1"/>
      <c r="X43" s="1"/>
      <c r="Y43" s="1"/>
      <c r="Z43" s="1"/>
      <c r="AA43" s="1"/>
      <c r="AB43" s="1"/>
      <c r="AC43" s="1"/>
      <c r="AD43" s="1"/>
      <c r="AE43" s="1"/>
      <c r="AF43" s="45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4"/>
      <c r="O44" s="25"/>
      <c r="P44" s="1"/>
      <c r="Q44" s="44"/>
      <c r="R44" s="1"/>
      <c r="S44" s="1"/>
      <c r="T44" s="25"/>
      <c r="U44" s="25"/>
      <c r="V44" s="80"/>
      <c r="W44" s="1"/>
      <c r="X44" s="1"/>
      <c r="Y44" s="1"/>
      <c r="Z44" s="1"/>
      <c r="AA44" s="1"/>
      <c r="AB44" s="1"/>
      <c r="AC44" s="1"/>
      <c r="AD44" s="1"/>
      <c r="AE44" s="1"/>
      <c r="AF44" s="45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4"/>
      <c r="O45" s="25"/>
      <c r="P45" s="1"/>
      <c r="Q45" s="44"/>
      <c r="R45" s="1"/>
      <c r="S45" s="1"/>
      <c r="T45" s="25"/>
      <c r="U45" s="25"/>
      <c r="V45" s="80"/>
      <c r="W45" s="1"/>
      <c r="X45" s="1"/>
      <c r="Y45" s="1"/>
      <c r="Z45" s="1"/>
      <c r="AA45" s="1"/>
      <c r="AB45" s="1"/>
      <c r="AC45" s="1"/>
      <c r="AD45" s="1"/>
      <c r="AE45" s="1"/>
      <c r="AF45" s="45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4"/>
      <c r="O46" s="25"/>
      <c r="P46" s="1"/>
      <c r="Q46" s="44"/>
      <c r="R46" s="1"/>
      <c r="S46" s="1"/>
      <c r="T46" s="25"/>
      <c r="U46" s="25"/>
      <c r="V46" s="80"/>
      <c r="W46" s="1"/>
      <c r="X46" s="1"/>
      <c r="Y46" s="1"/>
      <c r="Z46" s="1"/>
      <c r="AA46" s="1"/>
      <c r="AB46" s="1"/>
      <c r="AC46" s="1"/>
      <c r="AD46" s="1"/>
      <c r="AE46" s="1"/>
      <c r="AF46" s="4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43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7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9"/>
      <c r="B1" s="91" t="s">
        <v>56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85"/>
      <c r="Y1" s="94"/>
      <c r="Z1" s="94"/>
      <c r="AA1" s="94"/>
      <c r="AB1" s="94"/>
      <c r="AC1" s="94"/>
      <c r="AD1" s="94"/>
    </row>
    <row r="2" spans="1:30" x14ac:dyDescent="0.25">
      <c r="A2" s="9"/>
      <c r="B2" s="110" t="s">
        <v>40</v>
      </c>
      <c r="C2" s="111" t="s">
        <v>49</v>
      </c>
      <c r="D2" s="95"/>
      <c r="E2" s="9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49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57</v>
      </c>
      <c r="C3" s="23" t="s">
        <v>58</v>
      </c>
      <c r="D3" s="98" t="s">
        <v>59</v>
      </c>
      <c r="E3" s="99" t="s">
        <v>1</v>
      </c>
      <c r="F3" s="25"/>
      <c r="G3" s="100" t="s">
        <v>60</v>
      </c>
      <c r="H3" s="101" t="s">
        <v>61</v>
      </c>
      <c r="I3" s="101" t="s">
        <v>31</v>
      </c>
      <c r="J3" s="18" t="s">
        <v>62</v>
      </c>
      <c r="K3" s="102" t="s">
        <v>63</v>
      </c>
      <c r="L3" s="102" t="s">
        <v>64</v>
      </c>
      <c r="M3" s="100" t="s">
        <v>65</v>
      </c>
      <c r="N3" s="100" t="s">
        <v>30</v>
      </c>
      <c r="O3" s="101" t="s">
        <v>66</v>
      </c>
      <c r="P3" s="100" t="s">
        <v>61</v>
      </c>
      <c r="Q3" s="100" t="s">
        <v>3</v>
      </c>
      <c r="R3" s="100">
        <v>1</v>
      </c>
      <c r="S3" s="100">
        <v>2</v>
      </c>
      <c r="T3" s="100">
        <v>3</v>
      </c>
      <c r="U3" s="100" t="s">
        <v>67</v>
      </c>
      <c r="V3" s="18" t="s">
        <v>21</v>
      </c>
      <c r="W3" s="17" t="s">
        <v>68</v>
      </c>
      <c r="X3" s="17" t="s">
        <v>69</v>
      </c>
      <c r="Y3" s="94"/>
      <c r="Z3" s="94"/>
      <c r="AA3" s="94"/>
      <c r="AB3" s="94"/>
      <c r="AC3" s="94"/>
      <c r="AD3" s="94"/>
    </row>
    <row r="4" spans="1:30" x14ac:dyDescent="0.25">
      <c r="A4" s="9"/>
      <c r="B4" s="112" t="s">
        <v>71</v>
      </c>
      <c r="C4" s="113" t="s">
        <v>76</v>
      </c>
      <c r="D4" s="112" t="s">
        <v>72</v>
      </c>
      <c r="E4" s="114" t="s">
        <v>73</v>
      </c>
      <c r="F4" s="31"/>
      <c r="G4" s="115"/>
      <c r="H4" s="123"/>
      <c r="I4" s="115">
        <v>1</v>
      </c>
      <c r="J4" s="124"/>
      <c r="K4" s="124" t="s">
        <v>74</v>
      </c>
      <c r="L4" s="124" t="s">
        <v>70</v>
      </c>
      <c r="M4" s="124">
        <v>1</v>
      </c>
      <c r="N4" s="115">
        <v>1</v>
      </c>
      <c r="O4" s="123">
        <v>2</v>
      </c>
      <c r="P4" s="115">
        <v>2</v>
      </c>
      <c r="Q4" s="125" t="s">
        <v>77</v>
      </c>
      <c r="R4" s="125" t="s">
        <v>78</v>
      </c>
      <c r="S4" s="125" t="s">
        <v>79</v>
      </c>
      <c r="T4" s="125" t="s">
        <v>80</v>
      </c>
      <c r="U4" s="125" t="s">
        <v>81</v>
      </c>
      <c r="V4" s="126">
        <v>0.5</v>
      </c>
      <c r="W4" s="127" t="s">
        <v>75</v>
      </c>
      <c r="X4" s="115">
        <v>1016</v>
      </c>
      <c r="Y4" s="94"/>
      <c r="Z4" s="94"/>
      <c r="AA4" s="94"/>
      <c r="AB4" s="94"/>
      <c r="AC4" s="94"/>
      <c r="AD4" s="94"/>
    </row>
    <row r="5" spans="1:30" x14ac:dyDescent="0.25">
      <c r="A5" s="24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2"/>
      <c r="Y5" s="94"/>
      <c r="Z5" s="94"/>
      <c r="AA5" s="94"/>
      <c r="AB5" s="94"/>
      <c r="AC5" s="94"/>
      <c r="AD5" s="94"/>
    </row>
    <row r="6" spans="1:30" x14ac:dyDescent="0.25">
      <c r="A6" s="24"/>
      <c r="B6" s="103"/>
      <c r="C6" s="1"/>
      <c r="D6" s="103"/>
      <c r="E6" s="104"/>
      <c r="G6" s="1"/>
      <c r="H6" s="44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3"/>
      <c r="X6" s="1"/>
      <c r="Y6" s="94"/>
      <c r="Z6" s="94"/>
      <c r="AA6" s="94"/>
      <c r="AB6" s="94"/>
      <c r="AC6" s="94"/>
      <c r="AD6" s="94"/>
    </row>
    <row r="7" spans="1:30" x14ac:dyDescent="0.25">
      <c r="A7" s="24"/>
      <c r="B7" s="103"/>
      <c r="C7" s="1"/>
      <c r="D7" s="103"/>
      <c r="E7" s="104"/>
      <c r="G7" s="1"/>
      <c r="H7" s="44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3"/>
      <c r="X7" s="1"/>
      <c r="Y7" s="94"/>
      <c r="Z7" s="94"/>
      <c r="AA7" s="94"/>
      <c r="AB7" s="94"/>
      <c r="AC7" s="94"/>
      <c r="AD7" s="94"/>
    </row>
    <row r="8" spans="1:30" x14ac:dyDescent="0.25">
      <c r="A8" s="24"/>
      <c r="B8" s="103"/>
      <c r="C8" s="1"/>
      <c r="D8" s="103"/>
      <c r="E8" s="104"/>
      <c r="G8" s="1"/>
      <c r="H8" s="44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94"/>
      <c r="Z8" s="94"/>
      <c r="AA8" s="94"/>
      <c r="AB8" s="94"/>
      <c r="AC8" s="94"/>
      <c r="AD8" s="94"/>
    </row>
    <row r="9" spans="1:30" x14ac:dyDescent="0.25">
      <c r="A9" s="24"/>
      <c r="B9" s="103"/>
      <c r="C9" s="1"/>
      <c r="D9" s="103"/>
      <c r="E9" s="104"/>
      <c r="G9" s="1"/>
      <c r="H9" s="44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3"/>
      <c r="C10" s="1"/>
      <c r="D10" s="103"/>
      <c r="E10" s="104"/>
      <c r="G10" s="1"/>
      <c r="H10" s="44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3"/>
      <c r="C11" s="1"/>
      <c r="D11" s="103"/>
      <c r="E11" s="104"/>
      <c r="G11" s="1"/>
      <c r="H11" s="44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3"/>
      <c r="C12" s="1"/>
      <c r="D12" s="103"/>
      <c r="E12" s="104"/>
      <c r="G12" s="1"/>
      <c r="H12" s="44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3"/>
      <c r="C13" s="1"/>
      <c r="D13" s="103"/>
      <c r="E13" s="104"/>
      <c r="G13" s="1"/>
      <c r="H13" s="44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3"/>
      <c r="C14" s="1"/>
      <c r="D14" s="103"/>
      <c r="E14" s="104"/>
      <c r="G14" s="1"/>
      <c r="H14" s="44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3"/>
      <c r="C15" s="1"/>
      <c r="D15" s="103"/>
      <c r="E15" s="104"/>
      <c r="G15" s="1"/>
      <c r="H15" s="44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3"/>
      <c r="C16" s="1"/>
      <c r="D16" s="103"/>
      <c r="E16" s="104"/>
      <c r="G16" s="1"/>
      <c r="H16" s="44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3"/>
      <c r="C17" s="1"/>
      <c r="D17" s="103"/>
      <c r="E17" s="104"/>
      <c r="G17" s="1"/>
      <c r="H17" s="44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3"/>
      <c r="C18" s="1"/>
      <c r="D18" s="103"/>
      <c r="E18" s="104"/>
      <c r="G18" s="1"/>
      <c r="H18" s="44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3"/>
      <c r="C19" s="1"/>
      <c r="D19" s="103"/>
      <c r="E19" s="104"/>
      <c r="G19" s="1"/>
      <c r="H19" s="44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3"/>
      <c r="C20" s="1"/>
      <c r="D20" s="103"/>
      <c r="E20" s="104"/>
      <c r="G20" s="1"/>
      <c r="H20" s="44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3"/>
      <c r="C21" s="1"/>
      <c r="D21" s="103"/>
      <c r="E21" s="104"/>
      <c r="G21" s="1"/>
      <c r="H21" s="44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3"/>
      <c r="C22" s="1"/>
      <c r="D22" s="103"/>
      <c r="E22" s="104"/>
      <c r="G22" s="1"/>
      <c r="H22" s="44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3"/>
      <c r="C23" s="1"/>
      <c r="D23" s="103"/>
      <c r="E23" s="104"/>
      <c r="G23" s="1"/>
      <c r="H23" s="44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3"/>
      <c r="C24" s="1"/>
      <c r="D24" s="103"/>
      <c r="E24" s="104"/>
      <c r="G24" s="1"/>
      <c r="H24" s="44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3"/>
      <c r="C25" s="1"/>
      <c r="D25" s="103"/>
      <c r="E25" s="104"/>
      <c r="G25" s="1"/>
      <c r="H25" s="44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3"/>
      <c r="C26" s="1"/>
      <c r="D26" s="103"/>
      <c r="E26" s="104"/>
      <c r="G26" s="1"/>
      <c r="H26" s="44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3"/>
      <c r="C27" s="1"/>
      <c r="D27" s="103"/>
      <c r="E27" s="104"/>
      <c r="G27" s="1"/>
      <c r="H27" s="44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3"/>
      <c r="C28" s="1"/>
      <c r="D28" s="103"/>
      <c r="E28" s="104"/>
      <c r="G28" s="1"/>
      <c r="H28" s="44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3"/>
      <c r="C29" s="1"/>
      <c r="D29" s="103"/>
      <c r="E29" s="104"/>
      <c r="G29" s="1"/>
      <c r="H29" s="44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3"/>
      <c r="C30" s="1"/>
      <c r="D30" s="103"/>
      <c r="E30" s="104"/>
      <c r="G30" s="1"/>
      <c r="H30" s="44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3"/>
      <c r="C31" s="1"/>
      <c r="D31" s="103"/>
      <c r="E31" s="104"/>
      <c r="G31" s="1"/>
      <c r="H31" s="44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3"/>
      <c r="C32" s="1"/>
      <c r="D32" s="103"/>
      <c r="E32" s="104"/>
      <c r="G32" s="1"/>
      <c r="H32" s="44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3"/>
      <c r="C33" s="1"/>
      <c r="D33" s="103"/>
      <c r="E33" s="104"/>
      <c r="G33" s="1"/>
      <c r="H33" s="44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3"/>
      <c r="C34" s="1"/>
      <c r="D34" s="103"/>
      <c r="E34" s="104"/>
      <c r="G34" s="1"/>
      <c r="H34" s="44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2019-01-23T23:15:43Z</dcterms:modified>
</cp:coreProperties>
</file>