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1" l="1"/>
  <c r="O6" i="1"/>
  <c r="O9" i="1"/>
  <c r="O10" i="1"/>
  <c r="M9" i="1"/>
  <c r="M7" i="1"/>
  <c r="M6" i="1"/>
  <c r="M10" i="1"/>
  <c r="AE10" i="1"/>
  <c r="AD10" i="1"/>
  <c r="AC10" i="1"/>
  <c r="AB10" i="1"/>
  <c r="AA10" i="1"/>
  <c r="Z10" i="1"/>
  <c r="Y10" i="1"/>
  <c r="X10" i="1"/>
  <c r="W10" i="1"/>
  <c r="V10" i="1"/>
  <c r="U10" i="1"/>
  <c r="T10" i="1"/>
  <c r="I15" i="1"/>
  <c r="O15" i="1" s="1"/>
  <c r="S10" i="1"/>
  <c r="H15" i="1"/>
  <c r="R10" i="1"/>
  <c r="G15" i="1"/>
  <c r="Q10" i="1"/>
  <c r="F15" i="1"/>
  <c r="P10" i="1"/>
  <c r="E15" i="1"/>
  <c r="L10" i="1"/>
  <c r="K10" i="1"/>
  <c r="J10" i="1"/>
  <c r="I10" i="1"/>
  <c r="I14" i="1" s="1"/>
  <c r="H10" i="1"/>
  <c r="H14" i="1" s="1"/>
  <c r="G10" i="1"/>
  <c r="G14" i="1" s="1"/>
  <c r="G17" i="1" s="1"/>
  <c r="F10" i="1"/>
  <c r="F14" i="1" s="1"/>
  <c r="E10" i="1"/>
  <c r="E14" i="1" s="1"/>
  <c r="E17" i="1" s="1"/>
  <c r="O14" i="1"/>
  <c r="N10" i="1"/>
  <c r="N14" i="1" s="1"/>
  <c r="K15" i="1"/>
  <c r="L15" i="1"/>
  <c r="M15" i="1"/>
  <c r="M14" i="1" l="1"/>
  <c r="I17" i="1"/>
  <c r="O17" i="1"/>
  <c r="K14" i="1"/>
  <c r="F17" i="1"/>
  <c r="K17" i="1" s="1"/>
  <c r="H17" i="1"/>
  <c r="L17" i="1" s="1"/>
  <c r="L14" i="1"/>
  <c r="D11" i="1"/>
  <c r="M17" i="1" l="1"/>
  <c r="N17" i="1"/>
</calcChain>
</file>

<file path=xl/sharedStrings.xml><?xml version="1.0" encoding="utf-8"?>
<sst xmlns="http://schemas.openxmlformats.org/spreadsheetml/2006/main" count="116" uniqueCount="83">
  <si>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</si>
  <si>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</si>
  <si>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</si>
  <si>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</si>
  <si>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</si>
  <si>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</si>
  <si>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</si>
  <si>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</si>
  <si>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</si>
  <si>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</si>
  <si>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</si>
  <si>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</si>
  <si>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</si>
  <si>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</si>
  <si>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</si>
  <si>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</si>
  <si>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</si>
  <si>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</si>
  <si>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</si>
  <si>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</si>
  <si>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</si>
  <si>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</si>
  <si>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</si>
  <si>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</si>
  <si>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</si>
  <si>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</si>
  <si>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</si>
  <si>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</si>
  <si>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</si>
  <si>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</si>
  <si>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</si>
  <si>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</si>
  <si>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</si>
  <si>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</si>
  <si>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</si>
  <si>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</si>
  <si>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</si>
  <si>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</si>
  <si>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</si>
  <si>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</si>
  <si>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</si>
  <si>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Petra Kuisma</t>
  </si>
  <si>
    <t>6.</t>
  </si>
  <si>
    <t>Pesäkarhut</t>
  </si>
  <si>
    <t>3.</t>
  </si>
  <si>
    <t>2.</t>
  </si>
  <si>
    <t>suomensarja</t>
  </si>
  <si>
    <t>Pesäkarhut  2</t>
  </si>
  <si>
    <t>play off</t>
  </si>
  <si>
    <t>Pesäkarhut = Pesäkarhut, Pori  (1985)</t>
  </si>
  <si>
    <t>28.11.1985</t>
  </si>
  <si>
    <t>28.05. 2003  Pesäkarhut - Fera  2-0  (3-0, 4-0)</t>
  </si>
  <si>
    <t xml:space="preserve">  17 v   6 kk   0 pv</t>
  </si>
  <si>
    <t>6.  ottelu</t>
  </si>
  <si>
    <t>8.  ottelu</t>
  </si>
  <si>
    <t>13.07. 2003  Lippo - Pesäkarhut  0-2  (2-6, 0-4)</t>
  </si>
  <si>
    <t xml:space="preserve">  17 v   7 kk 15 pv</t>
  </si>
  <si>
    <t>22.07. 2003  Pesä Ysit - Pesäkarhut  0-2  (3-5, 0-4)</t>
  </si>
  <si>
    <t xml:space="preserve">  17 v   7 kk 24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</si>
  <si>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</si>
  <si>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</si>
  <si>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</si>
  <si>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</si>
  <si>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</si>
  <si>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</si>
  <si>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</si>
  <si>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</si>
  <si>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</si>
  <si>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</si>
  <si>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</si>
  <si>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</si>
  <si>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</si>
  <si>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</si>
  <si>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</si>
  <si>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20.06. 2004  Hyvinkää</t>
  </si>
  <si>
    <t>3p</t>
  </si>
  <si>
    <t>Marko Ruuskanen</t>
  </si>
  <si>
    <t>1380</t>
  </si>
  <si>
    <t xml:space="preserve">  2-1  (5-6, 15-1, 0-0, 2-1)</t>
  </si>
  <si>
    <t>3/9</t>
  </si>
  <si>
    <t>0/3</t>
  </si>
  <si>
    <t>2/5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</si>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</sst>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7" fillId="9" borderId="1" xfId="0" applyFont="1" applyFill="1" applyBorder="1"/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1" fillId="9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10" borderId="15" xfId="0" applyFont="1" applyFill="1" applyBorder="1" applyAlignment="1">
      <alignment horizontal="left"/>
    </xf>
    <xf numFmtId="49" fontId="1" fillId="10" borderId="15" xfId="0" applyNumberFormat="1" applyFont="1" applyFill="1" applyBorder="1" applyAlignment="1">
      <alignment horizontal="left"/>
    </xf>
    <xf numFmtId="165" fontId="1" fillId="10" borderId="15" xfId="1" applyNumberFormat="1" applyFont="1" applyFill="1" applyBorder="1" applyAlignment="1"/>
    <xf numFmtId="0" fontId="1" fillId="10" borderId="15" xfId="0" applyFont="1" applyFill="1" applyBorder="1" applyAlignment="1">
      <alignment horizontal="center"/>
    </xf>
    <xf numFmtId="49" fontId="1" fillId="10" borderId="15" xfId="0" applyNumberFormat="1" applyFont="1" applyFill="1" applyBorder="1" applyAlignment="1">
      <alignment horizontal="center"/>
    </xf>
    <xf numFmtId="165" fontId="1" fillId="10" borderId="15" xfId="0" applyNumberFormat="1" applyFont="1" applyFill="1" applyBorder="1" applyAlignment="1">
      <alignment horizontal="center"/>
    </xf>
    <xf numFmtId="0" fontId="1" fillId="10" borderId="15" xfId="0" applyFont="1" applyFill="1" applyBorder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4.5703125" style="78" customWidth="1"/>
    <col min="5" max="12" width="5.7109375" style="78" customWidth="1"/>
    <col min="13" max="13" width="6.28515625" style="78" customWidth="1"/>
    <col min="14" max="14" width="8.28515625" style="78" customWidth="1"/>
    <col min="15" max="15" width="0.710937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50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79">
        <v>2002</v>
      </c>
      <c r="C4" s="82"/>
      <c r="D4" s="83" t="s">
        <v>47</v>
      </c>
      <c r="E4" s="79"/>
      <c r="F4" s="81" t="s">
        <v>46</v>
      </c>
      <c r="G4" s="79"/>
      <c r="H4" s="79"/>
      <c r="I4" s="79"/>
      <c r="J4" s="79"/>
      <c r="K4" s="79"/>
      <c r="L4" s="79"/>
      <c r="M4" s="79"/>
      <c r="N4" s="8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79">
        <v>2003</v>
      </c>
      <c r="C5" s="82"/>
      <c r="D5" s="83" t="s">
        <v>47</v>
      </c>
      <c r="E5" s="79"/>
      <c r="F5" s="81" t="s">
        <v>46</v>
      </c>
      <c r="G5" s="79"/>
      <c r="H5" s="79"/>
      <c r="I5" s="79"/>
      <c r="J5" s="79"/>
      <c r="K5" s="79"/>
      <c r="L5" s="79"/>
      <c r="M5" s="79"/>
      <c r="N5" s="80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6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2003</v>
      </c>
      <c r="C6" s="44" t="s">
        <v>42</v>
      </c>
      <c r="D6" s="42" t="s">
        <v>43</v>
      </c>
      <c r="E6" s="27">
        <v>8</v>
      </c>
      <c r="F6" s="27">
        <v>0</v>
      </c>
      <c r="G6" s="27">
        <v>1</v>
      </c>
      <c r="H6" s="27">
        <v>1</v>
      </c>
      <c r="I6" s="27">
        <v>10</v>
      </c>
      <c r="J6" s="27">
        <v>2</v>
      </c>
      <c r="K6" s="27">
        <v>5</v>
      </c>
      <c r="L6" s="27">
        <v>2</v>
      </c>
      <c r="M6" s="27">
        <f>PRODUCT(F6+G6)</f>
        <v>1</v>
      </c>
      <c r="N6" s="31">
        <v>0.4</v>
      </c>
      <c r="O6" s="25">
        <f>PRODUCT(I6/N6)</f>
        <v>25</v>
      </c>
      <c r="P6" s="27">
        <v>1</v>
      </c>
      <c r="Q6" s="27">
        <v>0</v>
      </c>
      <c r="R6" s="27">
        <v>0</v>
      </c>
      <c r="S6" s="27">
        <v>2</v>
      </c>
      <c r="T6" s="27">
        <v>3</v>
      </c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7" t="s">
        <v>48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2004</v>
      </c>
      <c r="C7" s="44" t="s">
        <v>44</v>
      </c>
      <c r="D7" s="42" t="s">
        <v>43</v>
      </c>
      <c r="E7" s="27">
        <v>12</v>
      </c>
      <c r="F7" s="27">
        <v>0</v>
      </c>
      <c r="G7" s="27">
        <v>1</v>
      </c>
      <c r="H7" s="27">
        <v>1</v>
      </c>
      <c r="I7" s="27">
        <v>18</v>
      </c>
      <c r="J7" s="27">
        <v>4</v>
      </c>
      <c r="K7" s="27">
        <v>6</v>
      </c>
      <c r="L7" s="27">
        <v>7</v>
      </c>
      <c r="M7" s="27">
        <f>PRODUCT(F7+G7)</f>
        <v>1</v>
      </c>
      <c r="N7" s="31">
        <v>0.48599999999999999</v>
      </c>
      <c r="O7" s="25">
        <f>PRODUCT(I7/N7)</f>
        <v>37.037037037037038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>
        <v>1</v>
      </c>
      <c r="AF7" s="6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79">
        <v>2005</v>
      </c>
      <c r="C8" s="82"/>
      <c r="D8" s="83" t="s">
        <v>47</v>
      </c>
      <c r="E8" s="79"/>
      <c r="F8" s="81" t="s">
        <v>46</v>
      </c>
      <c r="G8" s="79"/>
      <c r="H8" s="79"/>
      <c r="I8" s="79"/>
      <c r="J8" s="79"/>
      <c r="K8" s="79"/>
      <c r="L8" s="79"/>
      <c r="M8" s="79"/>
      <c r="N8" s="80"/>
      <c r="O8" s="25">
        <v>0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9"/>
      <c r="AC8" s="27"/>
      <c r="AD8" s="27"/>
      <c r="AE8" s="27"/>
      <c r="AF8" s="6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2005</v>
      </c>
      <c r="C9" s="27" t="s">
        <v>45</v>
      </c>
      <c r="D9" s="30" t="s">
        <v>43</v>
      </c>
      <c r="E9" s="27">
        <v>5</v>
      </c>
      <c r="F9" s="27">
        <v>0</v>
      </c>
      <c r="G9" s="27">
        <v>0</v>
      </c>
      <c r="H9" s="27">
        <v>1</v>
      </c>
      <c r="I9" s="27">
        <v>5</v>
      </c>
      <c r="J9" s="27">
        <v>1</v>
      </c>
      <c r="K9" s="27">
        <v>1</v>
      </c>
      <c r="L9" s="27">
        <v>3</v>
      </c>
      <c r="M9" s="27">
        <f>PRODUCT(F9+G9)</f>
        <v>0</v>
      </c>
      <c r="N9" s="31">
        <v>0.26300000000000001</v>
      </c>
      <c r="O9" s="25">
        <f>PRODUCT(I9/N9)</f>
        <v>19.011406844106464</v>
      </c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25</v>
      </c>
      <c r="F10" s="19">
        <f t="shared" si="0"/>
        <v>0</v>
      </c>
      <c r="G10" s="19">
        <f t="shared" si="0"/>
        <v>2</v>
      </c>
      <c r="H10" s="19">
        <f t="shared" si="0"/>
        <v>3</v>
      </c>
      <c r="I10" s="19">
        <f t="shared" si="0"/>
        <v>33</v>
      </c>
      <c r="J10" s="19">
        <f t="shared" si="0"/>
        <v>7</v>
      </c>
      <c r="K10" s="19">
        <f t="shared" si="0"/>
        <v>12</v>
      </c>
      <c r="L10" s="19">
        <f t="shared" si="0"/>
        <v>12</v>
      </c>
      <c r="M10" s="19">
        <f t="shared" si="0"/>
        <v>2</v>
      </c>
      <c r="N10" s="32">
        <f>PRODUCT(I10/O10)</f>
        <v>0.40716389383606272</v>
      </c>
      <c r="O10" s="33">
        <f>SUM(O6:O9)</f>
        <v>81.048443881143498</v>
      </c>
      <c r="P10" s="19">
        <f t="shared" ref="P10:AE10" si="1">SUM(P4:P9)</f>
        <v>1</v>
      </c>
      <c r="Q10" s="19">
        <f t="shared" si="1"/>
        <v>0</v>
      </c>
      <c r="R10" s="19">
        <f t="shared" si="1"/>
        <v>0</v>
      </c>
      <c r="S10" s="19">
        <f t="shared" si="1"/>
        <v>2</v>
      </c>
      <c r="T10" s="19">
        <f t="shared" si="1"/>
        <v>3</v>
      </c>
      <c r="U10" s="19">
        <f t="shared" si="1"/>
        <v>0</v>
      </c>
      <c r="V10" s="19">
        <f t="shared" si="1"/>
        <v>0</v>
      </c>
      <c r="W10" s="19">
        <f t="shared" si="1"/>
        <v>0</v>
      </c>
      <c r="X10" s="19">
        <f t="shared" si="1"/>
        <v>0</v>
      </c>
      <c r="Y10" s="19">
        <f t="shared" si="1"/>
        <v>0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1</v>
      </c>
      <c r="AE10" s="19">
        <f t="shared" si="1"/>
        <v>1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30" t="s">
        <v>2</v>
      </c>
      <c r="C11" s="34"/>
      <c r="D11" s="35">
        <f>SUM(F10:H10)+((I10-F10-G10)/3)+(E10/3)+(Z10*25)+(AA10*25)+(AB10*10)+(AC10*25)+(AD10*20)+(AE10*15)-20</f>
        <v>38.666666666666671</v>
      </c>
      <c r="E11" s="1"/>
      <c r="F11" s="1"/>
      <c r="G11" s="1"/>
      <c r="H11" s="1"/>
      <c r="I11" s="1"/>
      <c r="J11" s="1"/>
      <c r="K11" s="1"/>
      <c r="L11" s="1"/>
      <c r="M11" s="1"/>
      <c r="N11" s="36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7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36"/>
      <c r="O12" s="38"/>
      <c r="P12" s="1"/>
      <c r="Q12" s="39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40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1"/>
      <c r="D13" s="41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2" t="s">
        <v>38</v>
      </c>
      <c r="O13" s="25"/>
      <c r="P13" s="42" t="s">
        <v>33</v>
      </c>
      <c r="Q13" s="13"/>
      <c r="R13" s="13"/>
      <c r="S13" s="13"/>
      <c r="T13" s="43"/>
      <c r="U13" s="43"/>
      <c r="V13" s="43"/>
      <c r="W13" s="43"/>
      <c r="X13" s="43"/>
      <c r="Y13" s="13"/>
      <c r="Z13" s="13"/>
      <c r="AA13" s="13"/>
      <c r="AB13" s="13"/>
      <c r="AC13" s="13"/>
      <c r="AD13" s="13"/>
      <c r="AE13" s="13"/>
      <c r="AF13" s="4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2" t="s">
        <v>17</v>
      </c>
      <c r="C14" s="13"/>
      <c r="D14" s="45"/>
      <c r="E14" s="27">
        <f>PRODUCT(E10)</f>
        <v>25</v>
      </c>
      <c r="F14" s="27">
        <f>PRODUCT(F10)</f>
        <v>0</v>
      </c>
      <c r="G14" s="27">
        <f>PRODUCT(G10)</f>
        <v>2</v>
      </c>
      <c r="H14" s="27">
        <f>PRODUCT(H10)</f>
        <v>3</v>
      </c>
      <c r="I14" s="27">
        <f>PRODUCT(I10)</f>
        <v>33</v>
      </c>
      <c r="J14" s="1"/>
      <c r="K14" s="46">
        <f>PRODUCT((F14+G14)/E14)</f>
        <v>0.08</v>
      </c>
      <c r="L14" s="46">
        <f>PRODUCT(H14/E14)</f>
        <v>0.12</v>
      </c>
      <c r="M14" s="46">
        <f>PRODUCT(I14/E14)</f>
        <v>1.32</v>
      </c>
      <c r="N14" s="31">
        <f>PRODUCT(N10)</f>
        <v>0.40716389383606272</v>
      </c>
      <c r="O14" s="25">
        <f>PRODUCT(O10)</f>
        <v>81.048443881143498</v>
      </c>
      <c r="P14" s="47" t="s">
        <v>34</v>
      </c>
      <c r="Q14" s="48"/>
      <c r="R14" s="48"/>
      <c r="S14" s="49" t="s">
        <v>51</v>
      </c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50" t="s">
        <v>39</v>
      </c>
      <c r="AE14" s="50"/>
      <c r="AF14" s="51" t="s">
        <v>52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27">
        <f>PRODUCT(P10)</f>
        <v>1</v>
      </c>
      <c r="F15" s="27">
        <f>PRODUCT(Q10)</f>
        <v>0</v>
      </c>
      <c r="G15" s="27">
        <f>PRODUCT(R10)</f>
        <v>0</v>
      </c>
      <c r="H15" s="27">
        <f>PRODUCT(S10)</f>
        <v>2</v>
      </c>
      <c r="I15" s="27">
        <f>PRODUCT(T10)</f>
        <v>3</v>
      </c>
      <c r="J15" s="1"/>
      <c r="K15" s="46">
        <f>PRODUCT((F15+G15)/E15)</f>
        <v>0</v>
      </c>
      <c r="L15" s="46">
        <f>PRODUCT(H15/E15)</f>
        <v>2</v>
      </c>
      <c r="M15" s="46">
        <f>PRODUCT(I15/E15)</f>
        <v>3</v>
      </c>
      <c r="N15" s="31">
        <v>0.6</v>
      </c>
      <c r="O15" s="25">
        <f>PRODUCT(I15/N15)</f>
        <v>5</v>
      </c>
      <c r="P15" s="55" t="s">
        <v>35</v>
      </c>
      <c r="Q15" s="56"/>
      <c r="R15" s="56"/>
      <c r="S15" s="57" t="s">
        <v>55</v>
      </c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8" t="s">
        <v>53</v>
      </c>
      <c r="AE15" s="58"/>
      <c r="AF15" s="59" t="s">
        <v>56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0" t="s">
        <v>19</v>
      </c>
      <c r="C16" s="61"/>
      <c r="D16" s="62"/>
      <c r="E16" s="28"/>
      <c r="F16" s="28"/>
      <c r="G16" s="28"/>
      <c r="H16" s="28"/>
      <c r="I16" s="28"/>
      <c r="J16" s="1"/>
      <c r="K16" s="63"/>
      <c r="L16" s="63"/>
      <c r="M16" s="63"/>
      <c r="N16" s="64"/>
      <c r="O16" s="25"/>
      <c r="P16" s="55" t="s">
        <v>36</v>
      </c>
      <c r="Q16" s="56"/>
      <c r="R16" s="56"/>
      <c r="S16" s="57" t="s">
        <v>57</v>
      </c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8" t="s">
        <v>54</v>
      </c>
      <c r="AE16" s="58"/>
      <c r="AF16" s="59" t="s">
        <v>58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65" t="s">
        <v>20</v>
      </c>
      <c r="C17" s="66"/>
      <c r="D17" s="67"/>
      <c r="E17" s="19">
        <f>SUM(E14:E16)</f>
        <v>26</v>
      </c>
      <c r="F17" s="19">
        <f>SUM(F14:F16)</f>
        <v>0</v>
      </c>
      <c r="G17" s="19">
        <f>SUM(G14:G16)</f>
        <v>2</v>
      </c>
      <c r="H17" s="19">
        <f>SUM(H14:H16)</f>
        <v>5</v>
      </c>
      <c r="I17" s="19">
        <f>SUM(I14:I16)</f>
        <v>36</v>
      </c>
      <c r="J17" s="1"/>
      <c r="K17" s="68">
        <f>PRODUCT((F17+G17)/E17)</f>
        <v>7.6923076923076927E-2</v>
      </c>
      <c r="L17" s="68">
        <f>PRODUCT(H17/E17)</f>
        <v>0.19230769230769232</v>
      </c>
      <c r="M17" s="68">
        <f>PRODUCT(I17/E17)</f>
        <v>1.3846153846153846</v>
      </c>
      <c r="N17" s="32">
        <f>PRODUCT(I17/O17)</f>
        <v>0.41836898351963081</v>
      </c>
      <c r="O17" s="25">
        <f>SUM(O14:O16)</f>
        <v>86.048443881143498</v>
      </c>
      <c r="P17" s="69" t="s">
        <v>37</v>
      </c>
      <c r="Q17" s="70"/>
      <c r="R17" s="70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2"/>
      <c r="AF17" s="73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37"/>
      <c r="C18" s="37"/>
      <c r="D18" s="37"/>
      <c r="E18" s="37"/>
      <c r="F18" s="37"/>
      <c r="G18" s="37"/>
      <c r="H18" s="37"/>
      <c r="I18" s="37"/>
      <c r="J18" s="1"/>
      <c r="K18" s="37"/>
      <c r="L18" s="37"/>
      <c r="M18" s="37"/>
      <c r="N18" s="36"/>
      <c r="O18" s="25"/>
      <c r="P18" s="1"/>
      <c r="Q18" s="39"/>
      <c r="R18" s="1"/>
      <c r="S18" s="1"/>
      <c r="T18" s="25"/>
      <c r="U18" s="25"/>
      <c r="V18" s="74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 t="s">
        <v>40</v>
      </c>
      <c r="C19" s="1"/>
      <c r="D19" s="1" t="s">
        <v>49</v>
      </c>
      <c r="E19" s="1"/>
      <c r="F19" s="1"/>
      <c r="G19" s="1"/>
      <c r="H19" s="1"/>
      <c r="I19" s="1"/>
      <c r="J19" s="1"/>
      <c r="K19" s="1"/>
      <c r="L19" s="1"/>
      <c r="M19" s="1"/>
      <c r="N19" s="39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40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9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40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s="76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5"/>
      <c r="N23" s="75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s="76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76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5"/>
      <c r="N29" s="3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9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0"/>
      <c r="AG49" s="24"/>
      <c r="AH49" s="9"/>
      <c r="AI49" s="9"/>
      <c r="AJ49" s="9"/>
      <c r="AK49" s="9"/>
      <c r="AL4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98" customWidth="1"/>
    <col min="2" max="2" width="29.7109375" style="99" customWidth="1"/>
    <col min="3" max="3" width="21.5703125" style="100" customWidth="1"/>
    <col min="4" max="4" width="10.5703125" style="101" customWidth="1"/>
    <col min="5" max="5" width="13.5703125" style="101" customWidth="1"/>
    <col min="6" max="6" width="0.7109375" style="38" customWidth="1"/>
    <col min="7" max="11" width="5.28515625" style="100" customWidth="1"/>
    <col min="12" max="12" width="6.42578125" style="100" customWidth="1"/>
    <col min="13" max="16" width="5.28515625" style="100" customWidth="1"/>
    <col min="17" max="21" width="6.7109375" style="100" customWidth="1"/>
    <col min="22" max="22" width="10.85546875" style="100" customWidth="1"/>
    <col min="23" max="23" width="19.7109375" style="101" customWidth="1"/>
    <col min="24" max="24" width="9.7109375" style="100" customWidth="1"/>
    <col min="25" max="30" width="9.140625" style="102"/>
  </cols>
  <sheetData>
    <row r="1" spans="1:30" ht="18.75" x14ac:dyDescent="0.3">
      <c r="A1" s="9"/>
      <c r="B1" s="84" t="s">
        <v>59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6"/>
      <c r="X1" s="87"/>
      <c r="Y1" s="88"/>
      <c r="Z1" s="88"/>
      <c r="AA1" s="88"/>
      <c r="AB1" s="88"/>
      <c r="AC1" s="88"/>
      <c r="AD1" s="88"/>
    </row>
    <row r="2" spans="1:30" x14ac:dyDescent="0.25">
      <c r="A2" s="9"/>
      <c r="B2" s="103" t="s">
        <v>41</v>
      </c>
      <c r="C2" s="104" t="s">
        <v>50</v>
      </c>
      <c r="D2" s="105"/>
      <c r="E2" s="89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9"/>
      <c r="X2" s="44"/>
      <c r="Y2" s="88"/>
      <c r="Z2" s="88"/>
      <c r="AA2" s="88"/>
      <c r="AB2" s="88"/>
      <c r="AC2" s="88"/>
      <c r="AD2" s="88"/>
    </row>
    <row r="3" spans="1:30" x14ac:dyDescent="0.25">
      <c r="A3" s="9"/>
      <c r="B3" s="90" t="s">
        <v>60</v>
      </c>
      <c r="C3" s="23" t="s">
        <v>61</v>
      </c>
      <c r="D3" s="91" t="s">
        <v>62</v>
      </c>
      <c r="E3" s="92" t="s">
        <v>1</v>
      </c>
      <c r="F3" s="25"/>
      <c r="G3" s="93" t="s">
        <v>63</v>
      </c>
      <c r="H3" s="94" t="s">
        <v>64</v>
      </c>
      <c r="I3" s="94" t="s">
        <v>31</v>
      </c>
      <c r="J3" s="18" t="s">
        <v>65</v>
      </c>
      <c r="K3" s="95" t="s">
        <v>66</v>
      </c>
      <c r="L3" s="95" t="s">
        <v>67</v>
      </c>
      <c r="M3" s="93" t="s">
        <v>68</v>
      </c>
      <c r="N3" s="93" t="s">
        <v>30</v>
      </c>
      <c r="O3" s="94" t="s">
        <v>69</v>
      </c>
      <c r="P3" s="93" t="s">
        <v>64</v>
      </c>
      <c r="Q3" s="93" t="s">
        <v>3</v>
      </c>
      <c r="R3" s="93">
        <v>1</v>
      </c>
      <c r="S3" s="93">
        <v>2</v>
      </c>
      <c r="T3" s="93">
        <v>3</v>
      </c>
      <c r="U3" s="93" t="s">
        <v>70</v>
      </c>
      <c r="V3" s="18" t="s">
        <v>21</v>
      </c>
      <c r="W3" s="17" t="s">
        <v>71</v>
      </c>
      <c r="X3" s="17" t="s">
        <v>72</v>
      </c>
      <c r="Y3" s="88"/>
      <c r="Z3" s="88"/>
      <c r="AA3" s="88"/>
      <c r="AB3" s="88"/>
      <c r="AC3" s="88"/>
      <c r="AD3" s="88"/>
    </row>
    <row r="4" spans="1:30" x14ac:dyDescent="0.25">
      <c r="A4" s="9"/>
      <c r="B4" s="107" t="s">
        <v>74</v>
      </c>
      <c r="C4" s="108" t="s">
        <v>78</v>
      </c>
      <c r="D4" s="107" t="s">
        <v>73</v>
      </c>
      <c r="E4" s="109" t="s">
        <v>43</v>
      </c>
      <c r="F4" s="106"/>
      <c r="G4" s="110"/>
      <c r="H4" s="110"/>
      <c r="I4" s="110">
        <v>1</v>
      </c>
      <c r="J4" s="110" t="s">
        <v>75</v>
      </c>
      <c r="K4" s="110">
        <v>3</v>
      </c>
      <c r="L4" s="110"/>
      <c r="M4" s="110">
        <v>1</v>
      </c>
      <c r="N4" s="110"/>
      <c r="O4" s="110"/>
      <c r="P4" s="110">
        <v>1</v>
      </c>
      <c r="Q4" s="111" t="s">
        <v>79</v>
      </c>
      <c r="R4" s="111" t="s">
        <v>80</v>
      </c>
      <c r="S4" s="111" t="s">
        <v>81</v>
      </c>
      <c r="T4" s="111" t="s">
        <v>82</v>
      </c>
      <c r="U4" s="111"/>
      <c r="V4" s="112">
        <v>0.33300000000000002</v>
      </c>
      <c r="W4" s="113" t="s">
        <v>76</v>
      </c>
      <c r="X4" s="111" t="s">
        <v>77</v>
      </c>
      <c r="Y4" s="88"/>
      <c r="Z4" s="88"/>
      <c r="AA4" s="88"/>
      <c r="AB4" s="88"/>
      <c r="AC4" s="88"/>
      <c r="AD4" s="88"/>
    </row>
    <row r="5" spans="1:30" x14ac:dyDescent="0.25">
      <c r="A5" s="24"/>
      <c r="B5" s="114"/>
      <c r="C5" s="115"/>
      <c r="D5" s="116"/>
      <c r="E5" s="117"/>
      <c r="F5" s="118"/>
      <c r="G5" s="115"/>
      <c r="H5" s="115"/>
      <c r="I5" s="115"/>
      <c r="J5" s="119"/>
      <c r="K5" s="119"/>
      <c r="L5" s="119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0"/>
      <c r="Y5" s="88"/>
      <c r="Z5" s="88"/>
      <c r="AA5" s="88"/>
      <c r="AB5" s="88"/>
      <c r="AC5" s="88"/>
      <c r="AD5" s="88"/>
    </row>
    <row r="6" spans="1:30" x14ac:dyDescent="0.25">
      <c r="A6" s="24"/>
      <c r="B6" s="96"/>
      <c r="C6" s="1"/>
      <c r="D6" s="96"/>
      <c r="E6" s="97"/>
      <c r="G6" s="1"/>
      <c r="H6" s="39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6"/>
      <c r="X6" s="1"/>
      <c r="Y6" s="88"/>
      <c r="Z6" s="88"/>
      <c r="AA6" s="88"/>
      <c r="AB6" s="88"/>
      <c r="AC6" s="88"/>
      <c r="AD6" s="88"/>
    </row>
    <row r="7" spans="1:30" x14ac:dyDescent="0.25">
      <c r="A7" s="24"/>
      <c r="B7" s="96"/>
      <c r="C7" s="1"/>
      <c r="D7" s="96"/>
      <c r="E7" s="97"/>
      <c r="G7" s="1"/>
      <c r="H7" s="39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6"/>
      <c r="X7" s="1"/>
      <c r="Y7" s="88"/>
      <c r="Z7" s="88"/>
      <c r="AA7" s="88"/>
      <c r="AB7" s="88"/>
      <c r="AC7" s="88"/>
      <c r="AD7" s="88"/>
    </row>
    <row r="8" spans="1:30" x14ac:dyDescent="0.25">
      <c r="A8" s="24"/>
      <c r="B8" s="96"/>
      <c r="C8" s="1"/>
      <c r="D8" s="96"/>
      <c r="E8" s="97"/>
      <c r="G8" s="1"/>
      <c r="H8" s="39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6"/>
      <c r="X8" s="1"/>
      <c r="Y8" s="88"/>
      <c r="Z8" s="88"/>
      <c r="AA8" s="88"/>
      <c r="AB8" s="88"/>
      <c r="AC8" s="88"/>
      <c r="AD8" s="88"/>
    </row>
    <row r="9" spans="1:30" x14ac:dyDescent="0.25">
      <c r="A9" s="24"/>
      <c r="B9" s="96"/>
      <c r="C9" s="1"/>
      <c r="D9" s="96"/>
      <c r="E9" s="97"/>
      <c r="G9" s="1"/>
      <c r="H9" s="39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6"/>
      <c r="X9" s="1"/>
      <c r="Y9" s="88"/>
      <c r="Z9" s="88"/>
      <c r="AA9" s="88"/>
      <c r="AB9" s="88"/>
      <c r="AC9" s="88"/>
      <c r="AD9" s="88"/>
    </row>
    <row r="10" spans="1:30" x14ac:dyDescent="0.25">
      <c r="A10" s="24"/>
      <c r="B10" s="96"/>
      <c r="C10" s="1"/>
      <c r="D10" s="96"/>
      <c r="E10" s="97"/>
      <c r="G10" s="1"/>
      <c r="H10" s="39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6"/>
      <c r="X10" s="1"/>
      <c r="Y10" s="88"/>
      <c r="Z10" s="88"/>
      <c r="AA10" s="88"/>
      <c r="AB10" s="88"/>
      <c r="AC10" s="88"/>
      <c r="AD10" s="88"/>
    </row>
    <row r="11" spans="1:30" x14ac:dyDescent="0.25">
      <c r="A11" s="24"/>
      <c r="B11" s="96"/>
      <c r="C11" s="1"/>
      <c r="D11" s="96"/>
      <c r="E11" s="97"/>
      <c r="G11" s="1"/>
      <c r="H11" s="39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6"/>
      <c r="X11" s="1"/>
      <c r="Y11" s="88"/>
      <c r="Z11" s="88"/>
      <c r="AA11" s="88"/>
      <c r="AB11" s="88"/>
      <c r="AC11" s="88"/>
      <c r="AD11" s="88"/>
    </row>
    <row r="12" spans="1:30" x14ac:dyDescent="0.25">
      <c r="A12" s="24"/>
      <c r="B12" s="96"/>
      <c r="C12" s="1"/>
      <c r="D12" s="96"/>
      <c r="E12" s="97"/>
      <c r="G12" s="1"/>
      <c r="H12" s="39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6"/>
      <c r="X12" s="1"/>
      <c r="Y12" s="88"/>
      <c r="Z12" s="88"/>
      <c r="AA12" s="88"/>
      <c r="AB12" s="88"/>
      <c r="AC12" s="88"/>
      <c r="AD12" s="88"/>
    </row>
    <row r="13" spans="1:30" x14ac:dyDescent="0.25">
      <c r="A13" s="24"/>
      <c r="B13" s="96"/>
      <c r="C13" s="1"/>
      <c r="D13" s="96"/>
      <c r="E13" s="97"/>
      <c r="G13" s="1"/>
      <c r="H13" s="39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6"/>
      <c r="X13" s="1"/>
      <c r="Y13" s="88"/>
      <c r="Z13" s="88"/>
      <c r="AA13" s="88"/>
      <c r="AB13" s="88"/>
      <c r="AC13" s="88"/>
      <c r="AD13" s="88"/>
    </row>
    <row r="14" spans="1:30" x14ac:dyDescent="0.25">
      <c r="A14" s="24"/>
      <c r="B14" s="96"/>
      <c r="C14" s="1"/>
      <c r="D14" s="96"/>
      <c r="E14" s="97"/>
      <c r="G14" s="1"/>
      <c r="H14" s="39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6"/>
      <c r="X14" s="1"/>
      <c r="Y14" s="88"/>
      <c r="Z14" s="88"/>
      <c r="AA14" s="88"/>
      <c r="AB14" s="88"/>
      <c r="AC14" s="88"/>
      <c r="AD14" s="88"/>
    </row>
    <row r="15" spans="1:30" x14ac:dyDescent="0.25">
      <c r="A15" s="24"/>
      <c r="B15" s="96"/>
      <c r="C15" s="1"/>
      <c r="D15" s="96"/>
      <c r="E15" s="97"/>
      <c r="G15" s="1"/>
      <c r="H15" s="39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6"/>
      <c r="X15" s="1"/>
      <c r="Y15" s="88"/>
      <c r="Z15" s="88"/>
      <c r="AA15" s="88"/>
      <c r="AB15" s="88"/>
      <c r="AC15" s="88"/>
      <c r="AD15" s="88"/>
    </row>
    <row r="16" spans="1:30" x14ac:dyDescent="0.25">
      <c r="A16" s="24"/>
      <c r="B16" s="96"/>
      <c r="C16" s="1"/>
      <c r="D16" s="96"/>
      <c r="E16" s="97"/>
      <c r="G16" s="1"/>
      <c r="H16" s="39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6"/>
      <c r="X16" s="1"/>
      <c r="Y16" s="88"/>
      <c r="Z16" s="88"/>
      <c r="AA16" s="88"/>
      <c r="AB16" s="88"/>
      <c r="AC16" s="88"/>
      <c r="AD16" s="88"/>
    </row>
    <row r="17" spans="1:30" x14ac:dyDescent="0.25">
      <c r="A17" s="24"/>
      <c r="B17" s="96"/>
      <c r="C17" s="1"/>
      <c r="D17" s="96"/>
      <c r="E17" s="97"/>
      <c r="G17" s="1"/>
      <c r="H17" s="39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6"/>
      <c r="X17" s="1"/>
      <c r="Y17" s="88"/>
      <c r="Z17" s="88"/>
      <c r="AA17" s="88"/>
      <c r="AB17" s="88"/>
      <c r="AC17" s="88"/>
      <c r="AD17" s="88"/>
    </row>
    <row r="18" spans="1:30" x14ac:dyDescent="0.25">
      <c r="A18" s="24"/>
      <c r="B18" s="96"/>
      <c r="C18" s="1"/>
      <c r="D18" s="96"/>
      <c r="E18" s="97"/>
      <c r="G18" s="1"/>
      <c r="H18" s="39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6"/>
      <c r="X18" s="1"/>
      <c r="Y18" s="88"/>
      <c r="Z18" s="88"/>
      <c r="AA18" s="88"/>
      <c r="AB18" s="88"/>
      <c r="AC18" s="88"/>
      <c r="AD18" s="88"/>
    </row>
    <row r="19" spans="1:30" x14ac:dyDescent="0.25">
      <c r="A19" s="24"/>
      <c r="B19" s="96"/>
      <c r="C19" s="1"/>
      <c r="D19" s="96"/>
      <c r="E19" s="97"/>
      <c r="G19" s="1"/>
      <c r="H19" s="39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6"/>
      <c r="X19" s="1"/>
      <c r="Y19" s="88"/>
      <c r="Z19" s="88"/>
      <c r="AA19" s="88"/>
      <c r="AB19" s="88"/>
      <c r="AC19" s="88"/>
      <c r="AD19" s="88"/>
    </row>
    <row r="20" spans="1:30" x14ac:dyDescent="0.25">
      <c r="A20" s="24"/>
      <c r="B20" s="96"/>
      <c r="C20" s="1"/>
      <c r="D20" s="96"/>
      <c r="E20" s="97"/>
      <c r="G20" s="1"/>
      <c r="H20" s="39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6"/>
      <c r="X20" s="1"/>
      <c r="Y20" s="88"/>
      <c r="Z20" s="88"/>
      <c r="AA20" s="88"/>
      <c r="AB20" s="88"/>
      <c r="AC20" s="88"/>
      <c r="AD20" s="88"/>
    </row>
    <row r="21" spans="1:30" x14ac:dyDescent="0.25">
      <c r="A21" s="24"/>
      <c r="B21" s="96"/>
      <c r="C21" s="1"/>
      <c r="D21" s="96"/>
      <c r="E21" s="97"/>
      <c r="G21" s="1"/>
      <c r="H21" s="39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6"/>
      <c r="X21" s="1"/>
      <c r="Y21" s="88"/>
      <c r="Z21" s="88"/>
      <c r="AA21" s="88"/>
      <c r="AB21" s="88"/>
      <c r="AC21" s="88"/>
      <c r="AD21" s="88"/>
    </row>
    <row r="22" spans="1:30" x14ac:dyDescent="0.25">
      <c r="A22" s="24"/>
      <c r="B22" s="96"/>
      <c r="C22" s="1"/>
      <c r="D22" s="96"/>
      <c r="E22" s="97"/>
      <c r="G22" s="1"/>
      <c r="H22" s="39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6"/>
      <c r="X22" s="1"/>
      <c r="Y22" s="88"/>
      <c r="Z22" s="88"/>
      <c r="AA22" s="88"/>
      <c r="AB22" s="88"/>
      <c r="AC22" s="88"/>
      <c r="AD22" s="88"/>
    </row>
    <row r="23" spans="1:30" x14ac:dyDescent="0.25">
      <c r="A23" s="24"/>
      <c r="B23" s="96"/>
      <c r="C23" s="1"/>
      <c r="D23" s="96"/>
      <c r="E23" s="97"/>
      <c r="G23" s="1"/>
      <c r="H23" s="39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6"/>
      <c r="X23" s="1"/>
      <c r="Y23" s="88"/>
      <c r="Z23" s="88"/>
      <c r="AA23" s="88"/>
      <c r="AB23" s="88"/>
      <c r="AC23" s="88"/>
      <c r="AD23" s="88"/>
    </row>
    <row r="24" spans="1:30" x14ac:dyDescent="0.25">
      <c r="A24" s="24"/>
      <c r="B24" s="96"/>
      <c r="C24" s="1"/>
      <c r="D24" s="96"/>
      <c r="E24" s="97"/>
      <c r="G24" s="1"/>
      <c r="H24" s="39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6"/>
      <c r="X24" s="1"/>
      <c r="Y24" s="88"/>
      <c r="Z24" s="88"/>
      <c r="AA24" s="88"/>
      <c r="AB24" s="88"/>
      <c r="AC24" s="88"/>
      <c r="AD24" s="88"/>
    </row>
    <row r="25" spans="1:30" x14ac:dyDescent="0.25">
      <c r="A25" s="24"/>
      <c r="B25" s="96"/>
      <c r="C25" s="1"/>
      <c r="D25" s="96"/>
      <c r="E25" s="97"/>
      <c r="G25" s="1"/>
      <c r="H25" s="39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6"/>
      <c r="X25" s="1"/>
      <c r="Y25" s="88"/>
      <c r="Z25" s="88"/>
      <c r="AA25" s="88"/>
      <c r="AB25" s="88"/>
      <c r="AC25" s="88"/>
      <c r="AD25" s="88"/>
    </row>
    <row r="26" spans="1:30" x14ac:dyDescent="0.25">
      <c r="A26" s="24"/>
      <c r="B26" s="96"/>
      <c r="C26" s="1"/>
      <c r="D26" s="96"/>
      <c r="E26" s="97"/>
      <c r="G26" s="1"/>
      <c r="H26" s="39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6"/>
      <c r="X26" s="1"/>
      <c r="Y26" s="88"/>
      <c r="Z26" s="88"/>
      <c r="AA26" s="88"/>
      <c r="AB26" s="88"/>
      <c r="AC26" s="88"/>
      <c r="AD26" s="88"/>
    </row>
    <row r="27" spans="1:30" x14ac:dyDescent="0.25">
      <c r="A27" s="24"/>
      <c r="B27" s="96"/>
      <c r="C27" s="1"/>
      <c r="D27" s="96"/>
      <c r="E27" s="97"/>
      <c r="G27" s="1"/>
      <c r="H27" s="39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6"/>
      <c r="X27" s="1"/>
      <c r="Y27" s="88"/>
      <c r="Z27" s="88"/>
      <c r="AA27" s="88"/>
      <c r="AB27" s="88"/>
      <c r="AC27" s="88"/>
      <c r="AD27" s="88"/>
    </row>
    <row r="28" spans="1:30" x14ac:dyDescent="0.25">
      <c r="A28" s="24"/>
      <c r="B28" s="96"/>
      <c r="C28" s="1"/>
      <c r="D28" s="96"/>
      <c r="E28" s="97"/>
      <c r="G28" s="1"/>
      <c r="H28" s="39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6"/>
      <c r="X28" s="1"/>
      <c r="Y28" s="88"/>
      <c r="Z28" s="88"/>
      <c r="AA28" s="88"/>
      <c r="AB28" s="88"/>
      <c r="AC28" s="88"/>
      <c r="AD28" s="88"/>
    </row>
    <row r="29" spans="1:30" x14ac:dyDescent="0.25">
      <c r="A29" s="24"/>
      <c r="B29" s="96"/>
      <c r="C29" s="1"/>
      <c r="D29" s="96"/>
      <c r="E29" s="97"/>
      <c r="G29" s="1"/>
      <c r="H29" s="39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6"/>
      <c r="X29" s="1"/>
      <c r="Y29" s="88"/>
      <c r="Z29" s="88"/>
      <c r="AA29" s="88"/>
      <c r="AB29" s="88"/>
      <c r="AC29" s="88"/>
      <c r="AD29" s="88"/>
    </row>
    <row r="30" spans="1:30" x14ac:dyDescent="0.25">
      <c r="A30" s="24"/>
      <c r="B30" s="96"/>
      <c r="C30" s="1"/>
      <c r="D30" s="96"/>
      <c r="E30" s="97"/>
      <c r="G30" s="1"/>
      <c r="H30" s="39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6"/>
      <c r="X30" s="1"/>
      <c r="Y30" s="88"/>
      <c r="Z30" s="88"/>
      <c r="AA30" s="88"/>
      <c r="AB30" s="88"/>
      <c r="AC30" s="88"/>
      <c r="AD30" s="88"/>
    </row>
    <row r="31" spans="1:30" x14ac:dyDescent="0.25">
      <c r="A31" s="24"/>
      <c r="B31" s="96"/>
      <c r="C31" s="1"/>
      <c r="D31" s="96"/>
      <c r="E31" s="97"/>
      <c r="G31" s="1"/>
      <c r="H31" s="39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6"/>
      <c r="X31" s="1"/>
      <c r="Y31" s="88"/>
      <c r="Z31" s="88"/>
      <c r="AA31" s="88"/>
      <c r="AB31" s="88"/>
      <c r="AC31" s="88"/>
      <c r="AD31" s="88"/>
    </row>
    <row r="32" spans="1:30" x14ac:dyDescent="0.25">
      <c r="A32" s="24"/>
      <c r="B32" s="96"/>
      <c r="C32" s="1"/>
      <c r="D32" s="96"/>
      <c r="E32" s="97"/>
      <c r="G32" s="1"/>
      <c r="H32" s="39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6"/>
      <c r="X32" s="1"/>
      <c r="Y32" s="88"/>
      <c r="Z32" s="88"/>
      <c r="AA32" s="88"/>
      <c r="AB32" s="88"/>
      <c r="AC32" s="88"/>
      <c r="AD32" s="88"/>
    </row>
    <row r="33" spans="1:30" x14ac:dyDescent="0.25">
      <c r="A33" s="24"/>
      <c r="B33" s="96"/>
      <c r="C33" s="1"/>
      <c r="D33" s="96"/>
      <c r="E33" s="97"/>
      <c r="G33" s="1"/>
      <c r="H33" s="39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6"/>
      <c r="X33" s="1"/>
      <c r="Y33" s="88"/>
      <c r="Z33" s="88"/>
      <c r="AA33" s="88"/>
      <c r="AB33" s="88"/>
      <c r="AC33" s="88"/>
      <c r="AD33" s="88"/>
    </row>
    <row r="34" spans="1:30" x14ac:dyDescent="0.25">
      <c r="A34" s="24"/>
      <c r="B34" s="96"/>
      <c r="C34" s="1"/>
      <c r="D34" s="96"/>
      <c r="E34" s="97"/>
      <c r="G34" s="1"/>
      <c r="H34" s="39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6"/>
      <c r="X34" s="1"/>
      <c r="Y34" s="88"/>
      <c r="Z34" s="88"/>
      <c r="AA34" s="88"/>
      <c r="AB34" s="88"/>
      <c r="AC34" s="88"/>
      <c r="AD34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2019-01-23T23:10:25Z</dcterms:modified>
</cp:coreProperties>
</file>