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M16" i="1" l="1"/>
  <c r="O15" i="1"/>
  <c r="M15" i="1"/>
  <c r="O14" i="1"/>
  <c r="O18" i="1"/>
  <c r="O22" i="1" s="1"/>
  <c r="M14" i="1"/>
  <c r="M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/>
  <c r="O23" i="1" s="1"/>
  <c r="S18" i="1"/>
  <c r="H23" i="1" s="1"/>
  <c r="L23" i="1" s="1"/>
  <c r="R18" i="1"/>
  <c r="G23" i="1" s="1"/>
  <c r="Q18" i="1"/>
  <c r="F23" i="1" s="1"/>
  <c r="K23" i="1" s="1"/>
  <c r="P18" i="1"/>
  <c r="E23" i="1"/>
  <c r="L18" i="1"/>
  <c r="K18" i="1"/>
  <c r="J18" i="1"/>
  <c r="I18" i="1"/>
  <c r="H18" i="1"/>
  <c r="H22" i="1" s="1"/>
  <c r="G18" i="1"/>
  <c r="G22" i="1" s="1"/>
  <c r="G25" i="1" s="1"/>
  <c r="F18" i="1"/>
  <c r="F22" i="1" s="1"/>
  <c r="E18" i="1"/>
  <c r="E22" i="1"/>
  <c r="E25" i="1" s="1"/>
  <c r="I22" i="1"/>
  <c r="M22" i="1" s="1"/>
  <c r="N18" i="1"/>
  <c r="N22" i="1" s="1"/>
  <c r="D19" i="1"/>
  <c r="I25" i="1"/>
  <c r="M25" i="1" s="1"/>
  <c r="K22" i="1" l="1"/>
  <c r="F25" i="1"/>
  <c r="K25" i="1" s="1"/>
  <c r="H25" i="1"/>
  <c r="L25" i="1" s="1"/>
  <c r="L22" i="1"/>
  <c r="O25" i="1"/>
  <c r="N25" i="1" s="1"/>
  <c r="M23" i="1"/>
</calcChain>
</file>

<file path=xl/sharedStrings.xml><?xml version="1.0" encoding="utf-8"?>
<sst xmlns="http://schemas.openxmlformats.org/spreadsheetml/2006/main" count="160" uniqueCount="98">
  <si>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</si>
  <si>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</si>
  <si>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</si>
  <si>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</si>
  <si>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</si>
  <si>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</si>
  <si>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</si>
  <si>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</si>
  <si>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</si>
  <si>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</si>
  <si>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</si>
  <si>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</si>
  <si>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</si>
  <si>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</si>
  <si>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</si>
  <si>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</si>
  <si>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</si>
  <si>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</si>
  <si>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</si>
  <si>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</si>
  <si>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</si>
  <si>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</si>
  <si>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</si>
  <si>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</si>
  <si>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</si>
  <si>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</si>
  <si>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</si>
  <si>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</si>
  <si>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</si>
  <si>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</si>
  <si>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</si>
  <si>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</si>
  <si>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</si>
  <si>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</si>
  <si>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</si>
  <si>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</si>
  <si>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</si>
  <si>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</si>
  <si>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</si>
  <si>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Katriina Koso</t>
  </si>
  <si>
    <t>Pesä Ysit</t>
  </si>
  <si>
    <t>2.</t>
  </si>
  <si>
    <t>7.</t>
  </si>
  <si>
    <t>4.</t>
  </si>
  <si>
    <t>ykköspesis</t>
  </si>
  <si>
    <t>27.2.1980</t>
  </si>
  <si>
    <t>suomensarja</t>
  </si>
  <si>
    <t>Pesä Ysit  2</t>
  </si>
  <si>
    <t>KyPe</t>
  </si>
  <si>
    <t>Pesä Ysit = Pesä Ysit, Lappeenranta  (1976)</t>
  </si>
  <si>
    <t>14.05. 2004  Pesä Ysit - ViPa  2-0  (7-0, 11-2)</t>
  </si>
  <si>
    <t xml:space="preserve">  24 v   4 kk 17 pv</t>
  </si>
  <si>
    <t>HP</t>
  </si>
  <si>
    <t>HP = Haminan Palloilijat  (1928)</t>
  </si>
  <si>
    <t>KJK-Pesis</t>
  </si>
  <si>
    <t>KJK-Pesis = KJK-Pesis, Koria  (1978)</t>
  </si>
  <si>
    <t>KyPe = Kymi-Pesis = KJK-Pesis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</si>
  <si>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</si>
  <si>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</si>
  <si>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</si>
  <si>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</si>
  <si>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</si>
  <si>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</si>
  <si>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</si>
  <si>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</si>
  <si>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</si>
  <si>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</si>
  <si>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</si>
  <si>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</si>
  <si>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</si>
  <si>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</si>
  <si>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16.07. 1995  Alajärvi</t>
  </si>
  <si>
    <t>Itä</t>
  </si>
  <si>
    <t>Martti Rahkonen</t>
  </si>
  <si>
    <t>3643</t>
  </si>
  <si>
    <t>14.07. 1996  Kitee</t>
  </si>
  <si>
    <t>Markku Koso</t>
  </si>
  <si>
    <t>4304</t>
  </si>
  <si>
    <t>17.08. 1997  Hyvinkää</t>
  </si>
  <si>
    <t>Pertti Laakso</t>
  </si>
  <si>
    <t>2652</t>
  </si>
  <si>
    <t>Nuori johtaja</t>
  </si>
  <si>
    <t>Tittelit</t>
  </si>
  <si>
    <t>2/3</t>
  </si>
  <si>
    <t>0/1</t>
  </si>
  <si>
    <t>1/2</t>
  </si>
  <si>
    <t xml:space="preserve">  0-2  (2-3, 1-3)</t>
  </si>
  <si>
    <t>jok</t>
  </si>
  <si>
    <t>1/3</t>
  </si>
  <si>
    <t>0/2</t>
  </si>
  <si>
    <t>1/1</t>
  </si>
  <si>
    <t xml:space="preserve">  0-2  (1-2, 4-6)</t>
  </si>
  <si>
    <t>1/4</t>
  </si>
  <si>
    <t xml:space="preserve">  0-2  (0-6, 6-7)</t>
  </si>
  <si>
    <t>5/6</t>
  </si>
  <si>
    <t>2/2</t>
  </si>
  <si>
    <t>7/13</t>
  </si>
  <si>
    <t>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</si>
</sst>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49" fontId="2" fillId="1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2.28515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82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1994</v>
      </c>
      <c r="C4" s="80"/>
      <c r="D4" s="81" t="s">
        <v>52</v>
      </c>
      <c r="E4" s="94"/>
      <c r="F4" s="95" t="s">
        <v>44</v>
      </c>
      <c r="G4" s="96"/>
      <c r="H4" s="83"/>
      <c r="I4" s="80"/>
      <c r="J4" s="80"/>
      <c r="K4" s="80"/>
      <c r="L4" s="80"/>
      <c r="M4" s="80"/>
      <c r="N4" s="97"/>
      <c r="O4" s="36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1995</v>
      </c>
      <c r="C5" s="80"/>
      <c r="D5" s="81" t="s">
        <v>52</v>
      </c>
      <c r="E5" s="94"/>
      <c r="F5" s="95" t="s">
        <v>44</v>
      </c>
      <c r="G5" s="96"/>
      <c r="H5" s="83"/>
      <c r="I5" s="80"/>
      <c r="J5" s="80"/>
      <c r="K5" s="80"/>
      <c r="L5" s="80"/>
      <c r="M5" s="80"/>
      <c r="N5" s="97"/>
      <c r="O5" s="36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0">
        <v>1996</v>
      </c>
      <c r="C6" s="80"/>
      <c r="D6" s="81" t="s">
        <v>52</v>
      </c>
      <c r="E6" s="94"/>
      <c r="F6" s="95" t="s">
        <v>44</v>
      </c>
      <c r="G6" s="96"/>
      <c r="H6" s="83"/>
      <c r="I6" s="80"/>
      <c r="J6" s="80"/>
      <c r="K6" s="80"/>
      <c r="L6" s="80"/>
      <c r="M6" s="80"/>
      <c r="N6" s="97"/>
      <c r="O6" s="36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1997</v>
      </c>
      <c r="C7" s="80"/>
      <c r="D7" s="81" t="s">
        <v>52</v>
      </c>
      <c r="E7" s="94"/>
      <c r="F7" s="95" t="s">
        <v>44</v>
      </c>
      <c r="G7" s="96"/>
      <c r="H7" s="83"/>
      <c r="I7" s="80"/>
      <c r="J7" s="80"/>
      <c r="K7" s="80"/>
      <c r="L7" s="80"/>
      <c r="M7" s="80"/>
      <c r="N7" s="97"/>
      <c r="O7" s="36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0">
        <v>1998</v>
      </c>
      <c r="C8" s="80"/>
      <c r="D8" s="81" t="s">
        <v>52</v>
      </c>
      <c r="E8" s="94"/>
      <c r="F8" s="95" t="s">
        <v>44</v>
      </c>
      <c r="G8" s="96"/>
      <c r="H8" s="83"/>
      <c r="I8" s="80"/>
      <c r="J8" s="80"/>
      <c r="K8" s="80"/>
      <c r="L8" s="80"/>
      <c r="M8" s="80"/>
      <c r="N8" s="97"/>
      <c r="O8" s="36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0">
        <v>1999</v>
      </c>
      <c r="C9" s="80"/>
      <c r="D9" s="81" t="s">
        <v>52</v>
      </c>
      <c r="E9" s="94"/>
      <c r="F9" s="95" t="s">
        <v>44</v>
      </c>
      <c r="G9" s="96"/>
      <c r="H9" s="83"/>
      <c r="I9" s="80"/>
      <c r="J9" s="80"/>
      <c r="K9" s="80"/>
      <c r="L9" s="80"/>
      <c r="M9" s="80"/>
      <c r="N9" s="97"/>
      <c r="O9" s="36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2000</v>
      </c>
      <c r="C10" s="27"/>
      <c r="D10" s="28"/>
      <c r="E10" s="98"/>
      <c r="F10" s="27"/>
      <c r="G10" s="27"/>
      <c r="H10" s="27"/>
      <c r="I10" s="27"/>
      <c r="J10" s="27"/>
      <c r="K10" s="27"/>
      <c r="L10" s="27"/>
      <c r="M10" s="27"/>
      <c r="N10" s="99"/>
      <c r="O10" s="36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0">
        <v>2001</v>
      </c>
      <c r="C11" s="80"/>
      <c r="D11" s="81" t="s">
        <v>54</v>
      </c>
      <c r="E11" s="80"/>
      <c r="F11" s="85" t="s">
        <v>44</v>
      </c>
      <c r="G11" s="86"/>
      <c r="H11" s="83"/>
      <c r="I11" s="80"/>
      <c r="J11" s="80"/>
      <c r="K11" s="80"/>
      <c r="L11" s="80"/>
      <c r="M11" s="80"/>
      <c r="N11" s="82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7">
        <v>2002</v>
      </c>
      <c r="C12" s="87"/>
      <c r="D12" s="88" t="s">
        <v>54</v>
      </c>
      <c r="E12" s="87"/>
      <c r="F12" s="89" t="s">
        <v>44</v>
      </c>
      <c r="G12" s="90"/>
      <c r="H12" s="91"/>
      <c r="I12" s="87"/>
      <c r="J12" s="87"/>
      <c r="K12" s="87"/>
      <c r="L12" s="87"/>
      <c r="M12" s="87"/>
      <c r="N12" s="92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0">
        <v>2003</v>
      </c>
      <c r="C13" s="80"/>
      <c r="D13" s="81" t="s">
        <v>48</v>
      </c>
      <c r="E13" s="80"/>
      <c r="F13" s="85" t="s">
        <v>44</v>
      </c>
      <c r="G13" s="86"/>
      <c r="H13" s="83"/>
      <c r="I13" s="80"/>
      <c r="J13" s="80"/>
      <c r="K13" s="80"/>
      <c r="L13" s="80"/>
      <c r="M13" s="80"/>
      <c r="N13" s="82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2004</v>
      </c>
      <c r="C14" s="42" t="s">
        <v>42</v>
      </c>
      <c r="D14" s="40" t="s">
        <v>40</v>
      </c>
      <c r="E14" s="27">
        <v>20</v>
      </c>
      <c r="F14" s="27">
        <v>0</v>
      </c>
      <c r="G14" s="27">
        <v>24</v>
      </c>
      <c r="H14" s="27">
        <v>3</v>
      </c>
      <c r="I14" s="27">
        <v>44</v>
      </c>
      <c r="J14" s="27">
        <v>0</v>
      </c>
      <c r="K14" s="27">
        <v>1</v>
      </c>
      <c r="L14" s="27">
        <v>19</v>
      </c>
      <c r="M14" s="27">
        <f>PRODUCT(F14+G14)</f>
        <v>24</v>
      </c>
      <c r="N14" s="29">
        <v>0.43099999999999999</v>
      </c>
      <c r="O14" s="25">
        <f>PRODUCT(I14/N14)</f>
        <v>102.08816705336427</v>
      </c>
      <c r="P14" s="27">
        <v>7</v>
      </c>
      <c r="Q14" s="27">
        <v>0</v>
      </c>
      <c r="R14" s="27">
        <v>8</v>
      </c>
      <c r="S14" s="27">
        <v>2</v>
      </c>
      <c r="T14" s="27">
        <v>16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2005</v>
      </c>
      <c r="C15" s="42" t="s">
        <v>43</v>
      </c>
      <c r="D15" s="28" t="s">
        <v>40</v>
      </c>
      <c r="E15" s="27">
        <v>15</v>
      </c>
      <c r="F15" s="27">
        <v>0</v>
      </c>
      <c r="G15" s="27">
        <v>24</v>
      </c>
      <c r="H15" s="27">
        <v>1</v>
      </c>
      <c r="I15" s="27">
        <v>32</v>
      </c>
      <c r="J15" s="27">
        <v>0</v>
      </c>
      <c r="K15" s="27">
        <v>1</v>
      </c>
      <c r="L15" s="27">
        <v>7</v>
      </c>
      <c r="M15" s="27">
        <f>PRODUCT(F15+G15)</f>
        <v>24</v>
      </c>
      <c r="N15" s="29">
        <v>0.432</v>
      </c>
      <c r="O15" s="25">
        <f>PRODUCT(I15/N15)</f>
        <v>74.074074074074076</v>
      </c>
      <c r="P15" s="27">
        <v>8</v>
      </c>
      <c r="Q15" s="27">
        <v>0</v>
      </c>
      <c r="R15" s="27">
        <v>8</v>
      </c>
      <c r="S15" s="27">
        <v>0</v>
      </c>
      <c r="T15" s="27">
        <v>13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2006</v>
      </c>
      <c r="C16" s="42" t="s">
        <v>41</v>
      </c>
      <c r="D16" s="40" t="s">
        <v>40</v>
      </c>
      <c r="E16" s="27">
        <v>3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f>PRODUCT(F16+G16)</f>
        <v>0</v>
      </c>
      <c r="N16" s="29">
        <v>0</v>
      </c>
      <c r="O16" s="84">
        <v>2</v>
      </c>
      <c r="P16" s="27">
        <v>6</v>
      </c>
      <c r="Q16" s="27">
        <v>0</v>
      </c>
      <c r="R16" s="27">
        <v>2</v>
      </c>
      <c r="S16" s="27">
        <v>0</v>
      </c>
      <c r="T16" s="27">
        <v>5</v>
      </c>
      <c r="U16" s="30"/>
      <c r="V16" s="30"/>
      <c r="W16" s="30"/>
      <c r="X16" s="30"/>
      <c r="Y16" s="30"/>
      <c r="Z16" s="27"/>
      <c r="AA16" s="27"/>
      <c r="AB16" s="27"/>
      <c r="AC16" s="27"/>
      <c r="AD16" s="27">
        <v>1</v>
      </c>
      <c r="AE16" s="27"/>
      <c r="AF16" s="67" t="s">
        <v>81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7">
        <v>2007</v>
      </c>
      <c r="C17" s="90"/>
      <c r="D17" s="88" t="s">
        <v>47</v>
      </c>
      <c r="E17" s="87"/>
      <c r="F17" s="93" t="s">
        <v>46</v>
      </c>
      <c r="G17" s="87"/>
      <c r="H17" s="87"/>
      <c r="I17" s="87"/>
      <c r="J17" s="87"/>
      <c r="K17" s="87"/>
      <c r="L17" s="87"/>
      <c r="M17" s="87"/>
      <c r="N17" s="92"/>
      <c r="O17" s="100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6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SUM(E11:E16)</f>
        <v>38</v>
      </c>
      <c r="F18" s="19">
        <f t="shared" si="0"/>
        <v>0</v>
      </c>
      <c r="G18" s="19">
        <f t="shared" si="0"/>
        <v>48</v>
      </c>
      <c r="H18" s="19">
        <f t="shared" si="0"/>
        <v>4</v>
      </c>
      <c r="I18" s="19">
        <f t="shared" si="0"/>
        <v>76</v>
      </c>
      <c r="J18" s="19">
        <f t="shared" si="0"/>
        <v>0</v>
      </c>
      <c r="K18" s="19">
        <f t="shared" si="0"/>
        <v>2</v>
      </c>
      <c r="L18" s="19">
        <f t="shared" si="0"/>
        <v>26</v>
      </c>
      <c r="M18" s="19">
        <f t="shared" si="0"/>
        <v>48</v>
      </c>
      <c r="N18" s="31">
        <f>PRODUCT(I18/O18)</f>
        <v>0.42657748083466057</v>
      </c>
      <c r="O18" s="101">
        <f>SUM(O14:O16)</f>
        <v>178.16224112743834</v>
      </c>
      <c r="P18" s="19">
        <f t="shared" ref="P18:AE18" si="1">SUM(P11:P16)</f>
        <v>21</v>
      </c>
      <c r="Q18" s="19">
        <f t="shared" si="1"/>
        <v>0</v>
      </c>
      <c r="R18" s="19">
        <f t="shared" si="1"/>
        <v>18</v>
      </c>
      <c r="S18" s="19">
        <f t="shared" si="1"/>
        <v>2</v>
      </c>
      <c r="T18" s="19">
        <f t="shared" si="1"/>
        <v>34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1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2"/>
      <c r="D19" s="33">
        <f>SUM(F18:H18)+((I18-F18-G18)/3)+(E18/3)+(Z18*25)+(AA18*25)+(AB18*10)+(AC18*25)+(AD18*20)+(AE18*15)-20</f>
        <v>74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35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39"/>
      <c r="D21" s="39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19" t="s">
        <v>21</v>
      </c>
      <c r="O21" s="25"/>
      <c r="P21" s="40" t="s">
        <v>32</v>
      </c>
      <c r="Q21" s="13"/>
      <c r="R21" s="13"/>
      <c r="S21" s="13"/>
      <c r="T21" s="41"/>
      <c r="U21" s="41"/>
      <c r="V21" s="41"/>
      <c r="W21" s="41"/>
      <c r="X21" s="41"/>
      <c r="Y21" s="13"/>
      <c r="Z21" s="13"/>
      <c r="AA21" s="13"/>
      <c r="AB21" s="12"/>
      <c r="AC21" s="13"/>
      <c r="AD21" s="13"/>
      <c r="AE21" s="13"/>
      <c r="AF21" s="4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0" t="s">
        <v>17</v>
      </c>
      <c r="C22" s="13"/>
      <c r="D22" s="43"/>
      <c r="E22" s="27">
        <f>PRODUCT(E18)</f>
        <v>38</v>
      </c>
      <c r="F22" s="27">
        <f>PRODUCT(F18)</f>
        <v>0</v>
      </c>
      <c r="G22" s="27">
        <f>PRODUCT(G18)</f>
        <v>48</v>
      </c>
      <c r="H22" s="27">
        <f>PRODUCT(H18)</f>
        <v>4</v>
      </c>
      <c r="I22" s="27">
        <f>PRODUCT(I18)</f>
        <v>76</v>
      </c>
      <c r="J22" s="1"/>
      <c r="K22" s="44">
        <f>PRODUCT((F22+G22)/E22)</f>
        <v>1.263157894736842</v>
      </c>
      <c r="L22" s="44">
        <f>PRODUCT(H22/E22)</f>
        <v>0.10526315789473684</v>
      </c>
      <c r="M22" s="44">
        <f>PRODUCT(I22/E22)</f>
        <v>2</v>
      </c>
      <c r="N22" s="29">
        <f>PRODUCT(N18)</f>
        <v>0.42657748083466057</v>
      </c>
      <c r="O22" s="25">
        <f>PRODUCT(O18)</f>
        <v>178.16224112743834</v>
      </c>
      <c r="P22" s="45" t="s">
        <v>33</v>
      </c>
      <c r="Q22" s="46"/>
      <c r="R22" s="46"/>
      <c r="S22" s="47" t="s">
        <v>50</v>
      </c>
      <c r="T22" s="47"/>
      <c r="U22" s="47"/>
      <c r="V22" s="47"/>
      <c r="W22" s="47"/>
      <c r="X22" s="47"/>
      <c r="Y22" s="47"/>
      <c r="Z22" s="47"/>
      <c r="AA22" s="47"/>
      <c r="AB22" s="48"/>
      <c r="AC22" s="47"/>
      <c r="AD22" s="49" t="s">
        <v>37</v>
      </c>
      <c r="AE22" s="49"/>
      <c r="AF22" s="50" t="s">
        <v>51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1" t="s">
        <v>18</v>
      </c>
      <c r="C23" s="52"/>
      <c r="D23" s="53"/>
      <c r="E23" s="27">
        <f>PRODUCT(P18)</f>
        <v>21</v>
      </c>
      <c r="F23" s="27">
        <f>PRODUCT(Q18)</f>
        <v>0</v>
      </c>
      <c r="G23" s="27">
        <f>PRODUCT(R18)</f>
        <v>18</v>
      </c>
      <c r="H23" s="27">
        <f>PRODUCT(S18)</f>
        <v>2</v>
      </c>
      <c r="I23" s="27">
        <f>PRODUCT(T18)</f>
        <v>34</v>
      </c>
      <c r="J23" s="1"/>
      <c r="K23" s="44">
        <f>PRODUCT((F23+G23)/E23)</f>
        <v>0.8571428571428571</v>
      </c>
      <c r="L23" s="44">
        <f>PRODUCT(H23/E23)</f>
        <v>9.5238095238095233E-2</v>
      </c>
      <c r="M23" s="44">
        <f>PRODUCT(I23/E23)</f>
        <v>1.6190476190476191</v>
      </c>
      <c r="N23" s="29">
        <v>0.39500000000000002</v>
      </c>
      <c r="O23" s="25">
        <f>PRODUCT(I23/N23)</f>
        <v>86.075949367088597</v>
      </c>
      <c r="P23" s="54" t="s">
        <v>34</v>
      </c>
      <c r="Q23" s="55"/>
      <c r="R23" s="55"/>
      <c r="S23" s="56" t="s">
        <v>50</v>
      </c>
      <c r="T23" s="56"/>
      <c r="U23" s="56"/>
      <c r="V23" s="56"/>
      <c r="W23" s="56"/>
      <c r="X23" s="56"/>
      <c r="Y23" s="56"/>
      <c r="Z23" s="56"/>
      <c r="AA23" s="56"/>
      <c r="AB23" s="57"/>
      <c r="AC23" s="56"/>
      <c r="AD23" s="58" t="s">
        <v>37</v>
      </c>
      <c r="AE23" s="58"/>
      <c r="AF23" s="59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0" t="s">
        <v>19</v>
      </c>
      <c r="C24" s="61"/>
      <c r="D24" s="62"/>
      <c r="E24" s="30"/>
      <c r="F24" s="30"/>
      <c r="G24" s="30"/>
      <c r="H24" s="30"/>
      <c r="I24" s="30"/>
      <c r="J24" s="1"/>
      <c r="K24" s="63"/>
      <c r="L24" s="63"/>
      <c r="M24" s="63"/>
      <c r="N24" s="64"/>
      <c r="O24" s="25"/>
      <c r="P24" s="54" t="s">
        <v>35</v>
      </c>
      <c r="Q24" s="55"/>
      <c r="R24" s="55"/>
      <c r="S24" s="56" t="s">
        <v>50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37</v>
      </c>
      <c r="AE24" s="58"/>
      <c r="AF24" s="59" t="s">
        <v>51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5" t="s">
        <v>20</v>
      </c>
      <c r="C25" s="66"/>
      <c r="D25" s="67"/>
      <c r="E25" s="19">
        <f>SUM(E22:E24)</f>
        <v>59</v>
      </c>
      <c r="F25" s="19">
        <f>SUM(F22:F24)</f>
        <v>0</v>
      </c>
      <c r="G25" s="19">
        <f>SUM(G22:G24)</f>
        <v>66</v>
      </c>
      <c r="H25" s="19">
        <f>SUM(H22:H24)</f>
        <v>6</v>
      </c>
      <c r="I25" s="19">
        <f>SUM(I22:I24)</f>
        <v>110</v>
      </c>
      <c r="J25" s="1"/>
      <c r="K25" s="68">
        <f>PRODUCT((F25+G25)/E25)</f>
        <v>1.1186440677966101</v>
      </c>
      <c r="L25" s="68">
        <f>PRODUCT(H25/E25)</f>
        <v>0.10169491525423729</v>
      </c>
      <c r="M25" s="68">
        <f>PRODUCT(I25/E25)</f>
        <v>1.8644067796610169</v>
      </c>
      <c r="N25" s="31">
        <f>PRODUCT(I25/O25)</f>
        <v>0.41629107357317602</v>
      </c>
      <c r="O25" s="25">
        <f>SUM(O22:O24)</f>
        <v>264.23819049452692</v>
      </c>
      <c r="P25" s="69" t="s">
        <v>36</v>
      </c>
      <c r="Q25" s="70"/>
      <c r="R25" s="70"/>
      <c r="S25" s="71"/>
      <c r="T25" s="71"/>
      <c r="U25" s="71"/>
      <c r="V25" s="71"/>
      <c r="W25" s="71"/>
      <c r="X25" s="71"/>
      <c r="Y25" s="71"/>
      <c r="Z25" s="71"/>
      <c r="AA25" s="71"/>
      <c r="AB25" s="72"/>
      <c r="AC25" s="71"/>
      <c r="AD25" s="71"/>
      <c r="AE25" s="73"/>
      <c r="AF25" s="74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38</v>
      </c>
      <c r="C27" s="1"/>
      <c r="D27" s="1" t="s">
        <v>53</v>
      </c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55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56</v>
      </c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 t="s">
        <v>49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7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7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7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76"/>
      <c r="AI41" s="76"/>
      <c r="AJ41" s="76"/>
      <c r="AK41" s="76"/>
      <c r="AL41" s="76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76"/>
      <c r="AI42" s="76"/>
      <c r="AJ42" s="76"/>
      <c r="AK42" s="76"/>
      <c r="AL42" s="76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16" customWidth="1"/>
    <col min="3" max="3" width="21.5703125" style="117" customWidth="1"/>
    <col min="4" max="4" width="10.5703125" style="118" customWidth="1"/>
    <col min="5" max="5" width="8" style="118" customWidth="1"/>
    <col min="6" max="6" width="0.7109375" style="36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17" customWidth="1"/>
    <col min="22" max="22" width="10.85546875" style="117" customWidth="1"/>
    <col min="23" max="23" width="19.7109375" style="118" customWidth="1"/>
    <col min="24" max="24" width="9.7109375" style="117" customWidth="1"/>
    <col min="25" max="30" width="9.140625" style="119"/>
  </cols>
  <sheetData>
    <row r="1" spans="1:30" ht="18.75" x14ac:dyDescent="0.3">
      <c r="A1" s="9"/>
      <c r="B1" s="102" t="s">
        <v>57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103"/>
      <c r="X1" s="83"/>
      <c r="Y1" s="104"/>
      <c r="Z1" s="104"/>
      <c r="AA1" s="104"/>
      <c r="AB1" s="104"/>
      <c r="AC1" s="104"/>
      <c r="AD1" s="104"/>
    </row>
    <row r="2" spans="1:30" x14ac:dyDescent="0.25">
      <c r="A2" s="9"/>
      <c r="B2" s="127" t="s">
        <v>39</v>
      </c>
      <c r="C2" s="128" t="s">
        <v>45</v>
      </c>
      <c r="D2" s="105"/>
      <c r="E2" s="10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6"/>
      <c r="X2" s="42"/>
      <c r="Y2" s="104"/>
      <c r="Z2" s="104"/>
      <c r="AA2" s="104"/>
      <c r="AB2" s="104"/>
      <c r="AC2" s="104"/>
      <c r="AD2" s="104"/>
    </row>
    <row r="3" spans="1:30" x14ac:dyDescent="0.25">
      <c r="A3" s="9"/>
      <c r="B3" s="107" t="s">
        <v>58</v>
      </c>
      <c r="C3" s="23" t="s">
        <v>59</v>
      </c>
      <c r="D3" s="108" t="s">
        <v>60</v>
      </c>
      <c r="E3" s="109" t="s">
        <v>1</v>
      </c>
      <c r="F3" s="25"/>
      <c r="G3" s="110" t="s">
        <v>61</v>
      </c>
      <c r="H3" s="111" t="s">
        <v>62</v>
      </c>
      <c r="I3" s="111" t="s">
        <v>30</v>
      </c>
      <c r="J3" s="18" t="s">
        <v>63</v>
      </c>
      <c r="K3" s="112" t="s">
        <v>64</v>
      </c>
      <c r="L3" s="112" t="s">
        <v>65</v>
      </c>
      <c r="M3" s="110" t="s">
        <v>66</v>
      </c>
      <c r="N3" s="110" t="s">
        <v>29</v>
      </c>
      <c r="O3" s="111" t="s">
        <v>67</v>
      </c>
      <c r="P3" s="110" t="s">
        <v>62</v>
      </c>
      <c r="Q3" s="110" t="s">
        <v>3</v>
      </c>
      <c r="R3" s="110">
        <v>1</v>
      </c>
      <c r="S3" s="110">
        <v>2</v>
      </c>
      <c r="T3" s="110">
        <v>3</v>
      </c>
      <c r="U3" s="110" t="s">
        <v>68</v>
      </c>
      <c r="V3" s="18" t="s">
        <v>21</v>
      </c>
      <c r="W3" s="17" t="s">
        <v>69</v>
      </c>
      <c r="X3" s="17" t="s">
        <v>70</v>
      </c>
      <c r="Y3" s="104"/>
      <c r="Z3" s="104"/>
      <c r="AA3" s="104"/>
      <c r="AB3" s="104"/>
      <c r="AC3" s="104"/>
      <c r="AD3" s="104"/>
    </row>
    <row r="4" spans="1:30" x14ac:dyDescent="0.25">
      <c r="A4" s="9"/>
      <c r="B4" s="120" t="s">
        <v>71</v>
      </c>
      <c r="C4" s="121" t="s">
        <v>86</v>
      </c>
      <c r="D4" s="120" t="s">
        <v>72</v>
      </c>
      <c r="E4" s="122" t="s">
        <v>52</v>
      </c>
      <c r="F4" s="100"/>
      <c r="G4" s="123"/>
      <c r="H4" s="123"/>
      <c r="I4" s="123">
        <v>1</v>
      </c>
      <c r="J4" s="123"/>
      <c r="K4" s="123" t="s">
        <v>87</v>
      </c>
      <c r="L4" s="123"/>
      <c r="M4" s="123">
        <v>1</v>
      </c>
      <c r="N4" s="123"/>
      <c r="O4" s="123">
        <v>1</v>
      </c>
      <c r="P4" s="123"/>
      <c r="Q4" s="126" t="s">
        <v>88</v>
      </c>
      <c r="R4" s="126"/>
      <c r="S4" s="126"/>
      <c r="T4" s="126" t="s">
        <v>89</v>
      </c>
      <c r="U4" s="126" t="s">
        <v>90</v>
      </c>
      <c r="V4" s="124">
        <v>0.33333333333333331</v>
      </c>
      <c r="W4" s="125" t="s">
        <v>73</v>
      </c>
      <c r="X4" s="126" t="s">
        <v>74</v>
      </c>
      <c r="Y4" s="104"/>
      <c r="Z4" s="104"/>
      <c r="AA4" s="104"/>
      <c r="AB4" s="104"/>
      <c r="AC4" s="104"/>
      <c r="AD4" s="104"/>
    </row>
    <row r="5" spans="1:30" x14ac:dyDescent="0.25">
      <c r="A5" s="9"/>
      <c r="B5" s="120" t="s">
        <v>75</v>
      </c>
      <c r="C5" s="121" t="s">
        <v>91</v>
      </c>
      <c r="D5" s="120" t="s">
        <v>72</v>
      </c>
      <c r="E5" s="122" t="s">
        <v>52</v>
      </c>
      <c r="F5" s="100"/>
      <c r="G5" s="123"/>
      <c r="H5" s="123"/>
      <c r="I5" s="123">
        <v>1</v>
      </c>
      <c r="J5" s="123"/>
      <c r="K5" s="123" t="s">
        <v>87</v>
      </c>
      <c r="L5" s="123"/>
      <c r="M5" s="123">
        <v>1</v>
      </c>
      <c r="N5" s="123"/>
      <c r="O5" s="123"/>
      <c r="P5" s="123"/>
      <c r="Q5" s="126" t="s">
        <v>92</v>
      </c>
      <c r="R5" s="126" t="s">
        <v>84</v>
      </c>
      <c r="S5" s="126"/>
      <c r="T5" s="126" t="s">
        <v>90</v>
      </c>
      <c r="U5" s="126" t="s">
        <v>89</v>
      </c>
      <c r="V5" s="124">
        <v>0.25</v>
      </c>
      <c r="W5" s="125" t="s">
        <v>76</v>
      </c>
      <c r="X5" s="126" t="s">
        <v>77</v>
      </c>
      <c r="Y5" s="104"/>
      <c r="Z5" s="104"/>
      <c r="AA5" s="104"/>
      <c r="AB5" s="104"/>
      <c r="AC5" s="104"/>
      <c r="AD5" s="104"/>
    </row>
    <row r="6" spans="1:30" x14ac:dyDescent="0.25">
      <c r="A6" s="9"/>
      <c r="B6" s="120" t="s">
        <v>78</v>
      </c>
      <c r="C6" s="121" t="s">
        <v>93</v>
      </c>
      <c r="D6" s="120" t="s">
        <v>72</v>
      </c>
      <c r="E6" s="122" t="s">
        <v>52</v>
      </c>
      <c r="F6" s="100"/>
      <c r="G6" s="123"/>
      <c r="H6" s="123"/>
      <c r="I6" s="123">
        <v>1</v>
      </c>
      <c r="J6" s="123" t="s">
        <v>67</v>
      </c>
      <c r="K6" s="123">
        <v>9</v>
      </c>
      <c r="L6" s="123"/>
      <c r="M6" s="123">
        <v>1</v>
      </c>
      <c r="N6" s="123"/>
      <c r="O6" s="123"/>
      <c r="P6" s="123"/>
      <c r="Q6" s="126" t="s">
        <v>94</v>
      </c>
      <c r="R6" s="126" t="s">
        <v>90</v>
      </c>
      <c r="S6" s="126" t="s">
        <v>95</v>
      </c>
      <c r="T6" s="126" t="s">
        <v>83</v>
      </c>
      <c r="U6" s="126"/>
      <c r="V6" s="124">
        <v>0.83333333333333337</v>
      </c>
      <c r="W6" s="125" t="s">
        <v>79</v>
      </c>
      <c r="X6" s="126" t="s">
        <v>80</v>
      </c>
      <c r="Y6" s="104"/>
      <c r="Z6" s="104"/>
      <c r="AA6" s="104"/>
      <c r="AB6" s="104"/>
      <c r="AC6" s="104"/>
      <c r="AD6" s="104"/>
    </row>
    <row r="7" spans="1:30" x14ac:dyDescent="0.25">
      <c r="A7" s="24"/>
      <c r="B7" s="23" t="s">
        <v>9</v>
      </c>
      <c r="C7" s="18"/>
      <c r="D7" s="17"/>
      <c r="E7" s="129"/>
      <c r="F7" s="130"/>
      <c r="G7" s="19"/>
      <c r="H7" s="19"/>
      <c r="I7" s="19">
        <f>SUM(I3:I6)</f>
        <v>3</v>
      </c>
      <c r="J7" s="18"/>
      <c r="K7" s="18"/>
      <c r="L7" s="18"/>
      <c r="M7" s="19">
        <f t="shared" ref="M7" si="0">SUM(M3:M6)</f>
        <v>3</v>
      </c>
      <c r="N7" s="19"/>
      <c r="O7" s="19">
        <v>1</v>
      </c>
      <c r="P7" s="19"/>
      <c r="Q7" s="131" t="s">
        <v>96</v>
      </c>
      <c r="R7" s="131" t="s">
        <v>85</v>
      </c>
      <c r="S7" s="131" t="s">
        <v>95</v>
      </c>
      <c r="T7" s="131" t="s">
        <v>97</v>
      </c>
      <c r="U7" s="131" t="s">
        <v>88</v>
      </c>
      <c r="V7" s="31">
        <v>0.53800000000000003</v>
      </c>
      <c r="W7" s="132"/>
      <c r="X7" s="131"/>
      <c r="Y7" s="104"/>
      <c r="Z7" s="104"/>
      <c r="AA7" s="104"/>
      <c r="AB7" s="104"/>
      <c r="AC7" s="104"/>
      <c r="AD7" s="104"/>
    </row>
    <row r="8" spans="1:30" x14ac:dyDescent="0.25">
      <c r="A8" s="24"/>
      <c r="B8" s="133"/>
      <c r="C8" s="134"/>
      <c r="D8" s="135"/>
      <c r="E8" s="136"/>
      <c r="F8" s="137"/>
      <c r="G8" s="134"/>
      <c r="H8" s="134"/>
      <c r="I8" s="134"/>
      <c r="J8" s="138"/>
      <c r="K8" s="138"/>
      <c r="L8" s="138"/>
      <c r="M8" s="134"/>
      <c r="N8" s="134"/>
      <c r="O8" s="134"/>
      <c r="P8" s="134"/>
      <c r="Q8" s="139"/>
      <c r="R8" s="139"/>
      <c r="S8" s="139"/>
      <c r="T8" s="139"/>
      <c r="U8" s="139"/>
      <c r="V8" s="134"/>
      <c r="W8" s="135"/>
      <c r="X8" s="140"/>
      <c r="Y8" s="104"/>
      <c r="Z8" s="104"/>
      <c r="AA8" s="104"/>
      <c r="AB8" s="104"/>
      <c r="AC8" s="104"/>
      <c r="AD8" s="104"/>
    </row>
    <row r="9" spans="1:30" x14ac:dyDescent="0.25">
      <c r="A9" s="24"/>
      <c r="B9" s="113"/>
      <c r="C9" s="1"/>
      <c r="D9" s="113"/>
      <c r="E9" s="114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104"/>
      <c r="Z9" s="104"/>
      <c r="AA9" s="104"/>
      <c r="AB9" s="104"/>
      <c r="AC9" s="104"/>
      <c r="AD9" s="104"/>
    </row>
    <row r="10" spans="1:30" x14ac:dyDescent="0.25">
      <c r="A10" s="24"/>
      <c r="B10" s="113"/>
      <c r="C10" s="1"/>
      <c r="D10" s="113"/>
      <c r="E10" s="114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104"/>
      <c r="Z10" s="104"/>
      <c r="AA10" s="104"/>
      <c r="AB10" s="104"/>
      <c r="AC10" s="104"/>
      <c r="AD10" s="104"/>
    </row>
    <row r="11" spans="1:30" x14ac:dyDescent="0.25">
      <c r="A11" s="24"/>
      <c r="B11" s="113"/>
      <c r="C11" s="1"/>
      <c r="D11" s="113"/>
      <c r="E11" s="114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104"/>
      <c r="Z11" s="104"/>
      <c r="AA11" s="104"/>
      <c r="AB11" s="104"/>
      <c r="AC11" s="104"/>
      <c r="AD11" s="104"/>
    </row>
    <row r="12" spans="1:30" x14ac:dyDescent="0.25">
      <c r="A12" s="24"/>
      <c r="B12" s="113"/>
      <c r="C12" s="1"/>
      <c r="D12" s="113"/>
      <c r="E12" s="114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104"/>
      <c r="Z12" s="104"/>
      <c r="AA12" s="104"/>
      <c r="AB12" s="104"/>
      <c r="AC12" s="104"/>
      <c r="AD12" s="104"/>
    </row>
    <row r="13" spans="1:30" x14ac:dyDescent="0.25">
      <c r="A13" s="24"/>
      <c r="B13" s="113"/>
      <c r="C13" s="1"/>
      <c r="D13" s="113"/>
      <c r="E13" s="114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104"/>
      <c r="Z13" s="104"/>
      <c r="AA13" s="104"/>
      <c r="AB13" s="104"/>
      <c r="AC13" s="104"/>
      <c r="AD13" s="104"/>
    </row>
    <row r="14" spans="1:30" x14ac:dyDescent="0.25">
      <c r="A14" s="24"/>
      <c r="B14" s="113"/>
      <c r="C14" s="1"/>
      <c r="D14" s="113"/>
      <c r="E14" s="114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104"/>
      <c r="Z14" s="104"/>
      <c r="AA14" s="104"/>
      <c r="AB14" s="104"/>
      <c r="AC14" s="104"/>
      <c r="AD14" s="104"/>
    </row>
    <row r="15" spans="1:30" x14ac:dyDescent="0.25">
      <c r="A15" s="24"/>
      <c r="B15" s="113"/>
      <c r="C15" s="1"/>
      <c r="D15" s="113"/>
      <c r="E15" s="114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104"/>
      <c r="Z15" s="104"/>
      <c r="AA15" s="104"/>
      <c r="AB15" s="104"/>
      <c r="AC15" s="104"/>
      <c r="AD15" s="104"/>
    </row>
    <row r="16" spans="1:30" x14ac:dyDescent="0.25">
      <c r="A16" s="24"/>
      <c r="B16" s="113"/>
      <c r="C16" s="1"/>
      <c r="D16" s="113"/>
      <c r="E16" s="114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104"/>
      <c r="Z16" s="104"/>
      <c r="AA16" s="104"/>
      <c r="AB16" s="104"/>
      <c r="AC16" s="104"/>
      <c r="AD16" s="104"/>
    </row>
    <row r="17" spans="1:30" x14ac:dyDescent="0.25">
      <c r="A17" s="24"/>
      <c r="B17" s="113"/>
      <c r="C17" s="1"/>
      <c r="D17" s="113"/>
      <c r="E17" s="114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104"/>
      <c r="Z17" s="104"/>
      <c r="AA17" s="104"/>
      <c r="AB17" s="104"/>
      <c r="AC17" s="104"/>
      <c r="AD17" s="104"/>
    </row>
    <row r="18" spans="1:30" x14ac:dyDescent="0.25">
      <c r="A18" s="24"/>
      <c r="B18" s="113"/>
      <c r="C18" s="1"/>
      <c r="D18" s="113"/>
      <c r="E18" s="114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104"/>
      <c r="Z18" s="104"/>
      <c r="AA18" s="104"/>
      <c r="AB18" s="104"/>
      <c r="AC18" s="104"/>
      <c r="AD18" s="104"/>
    </row>
    <row r="19" spans="1:30" x14ac:dyDescent="0.25">
      <c r="A19" s="24"/>
      <c r="B19" s="113"/>
      <c r="C19" s="1"/>
      <c r="D19" s="113"/>
      <c r="E19" s="114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104"/>
      <c r="Z19" s="104"/>
      <c r="AA19" s="104"/>
      <c r="AB19" s="104"/>
      <c r="AC19" s="104"/>
      <c r="AD19" s="104"/>
    </row>
    <row r="20" spans="1:30" x14ac:dyDescent="0.25">
      <c r="A20" s="24"/>
      <c r="B20" s="113"/>
      <c r="C20" s="1"/>
      <c r="D20" s="113"/>
      <c r="E20" s="114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104"/>
      <c r="Z20" s="104"/>
      <c r="AA20" s="104"/>
      <c r="AB20" s="104"/>
      <c r="AC20" s="104"/>
      <c r="AD20" s="104"/>
    </row>
    <row r="21" spans="1:30" x14ac:dyDescent="0.25">
      <c r="A21" s="24"/>
      <c r="B21" s="113"/>
      <c r="C21" s="1"/>
      <c r="D21" s="113"/>
      <c r="E21" s="114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104"/>
      <c r="Z21" s="104"/>
      <c r="AA21" s="104"/>
      <c r="AB21" s="104"/>
      <c r="AC21" s="104"/>
      <c r="AD21" s="104"/>
    </row>
    <row r="22" spans="1:30" x14ac:dyDescent="0.25">
      <c r="A22" s="24"/>
      <c r="B22" s="113"/>
      <c r="C22" s="1"/>
      <c r="D22" s="113"/>
      <c r="E22" s="114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104"/>
      <c r="Z22" s="104"/>
      <c r="AA22" s="104"/>
      <c r="AB22" s="104"/>
      <c r="AC22" s="104"/>
      <c r="AD22" s="104"/>
    </row>
    <row r="23" spans="1:30" x14ac:dyDescent="0.25">
      <c r="A23" s="24"/>
      <c r="B23" s="113"/>
      <c r="C23" s="1"/>
      <c r="D23" s="113"/>
      <c r="E23" s="114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104"/>
      <c r="Z23" s="104"/>
      <c r="AA23" s="104"/>
      <c r="AB23" s="104"/>
      <c r="AC23" s="104"/>
      <c r="AD23" s="104"/>
    </row>
    <row r="24" spans="1:30" x14ac:dyDescent="0.25">
      <c r="A24" s="24"/>
      <c r="B24" s="113"/>
      <c r="C24" s="1"/>
      <c r="D24" s="113"/>
      <c r="E24" s="114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104"/>
      <c r="Z24" s="104"/>
      <c r="AA24" s="104"/>
      <c r="AB24" s="104"/>
      <c r="AC24" s="104"/>
      <c r="AD24" s="104"/>
    </row>
    <row r="25" spans="1:30" x14ac:dyDescent="0.25">
      <c r="A25" s="24"/>
      <c r="B25" s="113"/>
      <c r="C25" s="1"/>
      <c r="D25" s="113"/>
      <c r="E25" s="114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104"/>
      <c r="Z25" s="104"/>
      <c r="AA25" s="104"/>
      <c r="AB25" s="104"/>
      <c r="AC25" s="104"/>
      <c r="AD25" s="104"/>
    </row>
    <row r="26" spans="1:30" x14ac:dyDescent="0.25">
      <c r="A26" s="24"/>
      <c r="B26" s="113"/>
      <c r="C26" s="1"/>
      <c r="D26" s="113"/>
      <c r="E26" s="114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104"/>
      <c r="Z26" s="104"/>
      <c r="AA26" s="104"/>
      <c r="AB26" s="104"/>
      <c r="AC26" s="104"/>
      <c r="AD26" s="104"/>
    </row>
    <row r="27" spans="1:30" x14ac:dyDescent="0.25">
      <c r="A27" s="24"/>
      <c r="B27" s="113"/>
      <c r="C27" s="1"/>
      <c r="D27" s="113"/>
      <c r="E27" s="114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104"/>
      <c r="Z27" s="104"/>
      <c r="AA27" s="104"/>
      <c r="AB27" s="104"/>
      <c r="AC27" s="104"/>
      <c r="AD27" s="104"/>
    </row>
    <row r="28" spans="1:30" x14ac:dyDescent="0.25">
      <c r="A28" s="24"/>
      <c r="B28" s="113"/>
      <c r="C28" s="1"/>
      <c r="D28" s="113"/>
      <c r="E28" s="114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104"/>
      <c r="Z28" s="104"/>
      <c r="AA28" s="104"/>
      <c r="AB28" s="104"/>
      <c r="AC28" s="104"/>
      <c r="AD28" s="104"/>
    </row>
    <row r="29" spans="1:30" x14ac:dyDescent="0.25">
      <c r="A29" s="24"/>
      <c r="B29" s="113"/>
      <c r="C29" s="1"/>
      <c r="D29" s="113"/>
      <c r="E29" s="114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104"/>
      <c r="Z29" s="104"/>
      <c r="AA29" s="104"/>
      <c r="AB29" s="104"/>
      <c r="AC29" s="104"/>
      <c r="AD29" s="104"/>
    </row>
    <row r="30" spans="1:30" x14ac:dyDescent="0.25">
      <c r="A30" s="24"/>
      <c r="B30" s="113"/>
      <c r="C30" s="1"/>
      <c r="D30" s="113"/>
      <c r="E30" s="114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104"/>
      <c r="Z30" s="104"/>
      <c r="AA30" s="104"/>
      <c r="AB30" s="104"/>
      <c r="AC30" s="104"/>
      <c r="AD30" s="104"/>
    </row>
    <row r="31" spans="1:30" x14ac:dyDescent="0.25">
      <c r="A31" s="24"/>
      <c r="B31" s="113"/>
      <c r="C31" s="1"/>
      <c r="D31" s="113"/>
      <c r="E31" s="114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104"/>
      <c r="Z31" s="104"/>
      <c r="AA31" s="104"/>
      <c r="AB31" s="104"/>
      <c r="AC31" s="104"/>
      <c r="AD31" s="104"/>
    </row>
    <row r="32" spans="1:30" x14ac:dyDescent="0.25">
      <c r="A32" s="24"/>
      <c r="B32" s="113"/>
      <c r="C32" s="1"/>
      <c r="D32" s="113"/>
      <c r="E32" s="114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104"/>
      <c r="Z32" s="104"/>
      <c r="AA32" s="104"/>
      <c r="AB32" s="104"/>
      <c r="AC32" s="104"/>
      <c r="AD32" s="104"/>
    </row>
    <row r="33" spans="1:30" x14ac:dyDescent="0.25">
      <c r="A33" s="24"/>
      <c r="B33" s="113"/>
      <c r="C33" s="1"/>
      <c r="D33" s="113"/>
      <c r="E33" s="114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104"/>
      <c r="Z33" s="104"/>
      <c r="AA33" s="104"/>
      <c r="AB33" s="104"/>
      <c r="AC33" s="104"/>
      <c r="AD33" s="104"/>
    </row>
    <row r="34" spans="1:30" x14ac:dyDescent="0.25">
      <c r="A34" s="24"/>
      <c r="B34" s="113"/>
      <c r="C34" s="1"/>
      <c r="D34" s="113"/>
      <c r="E34" s="114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104"/>
      <c r="Z34" s="104"/>
      <c r="AA34" s="104"/>
      <c r="AB34" s="104"/>
      <c r="AC34" s="104"/>
      <c r="AD34" s="104"/>
    </row>
    <row r="35" spans="1:30" x14ac:dyDescent="0.25">
      <c r="A35" s="24"/>
      <c r="B35" s="113"/>
      <c r="C35" s="1"/>
      <c r="D35" s="113"/>
      <c r="E35" s="114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104"/>
      <c r="Z35" s="104"/>
      <c r="AA35" s="104"/>
      <c r="AB35" s="104"/>
      <c r="AC35" s="104"/>
      <c r="AD35" s="104"/>
    </row>
    <row r="36" spans="1:30" x14ac:dyDescent="0.25">
      <c r="A36" s="24"/>
      <c r="B36" s="113"/>
      <c r="C36" s="1"/>
      <c r="D36" s="113"/>
      <c r="E36" s="114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104"/>
      <c r="Z36" s="104"/>
      <c r="AA36" s="104"/>
      <c r="AB36" s="104"/>
      <c r="AC36" s="104"/>
      <c r="AD36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2019-01-23T23:06:17Z</dcterms:modified>
</cp:coreProperties>
</file>