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I8" i="2"/>
  <c r="G8" i="2"/>
  <c r="T16" i="1" l="1"/>
  <c r="T15" i="1"/>
  <c r="T14" i="1"/>
  <c r="T13" i="1"/>
  <c r="T12" i="1"/>
  <c r="T11" i="1"/>
  <c r="T10" i="1"/>
  <c r="O21" i="1" l="1"/>
  <c r="O20" i="1" l="1"/>
  <c r="O19" i="1"/>
  <c r="O15" i="1"/>
  <c r="O14" i="1"/>
  <c r="O13" i="1"/>
  <c r="O12" i="1"/>
  <c r="O11" i="1"/>
  <c r="O10" i="1"/>
  <c r="O9" i="1"/>
  <c r="O22" i="1" s="1"/>
  <c r="O7" i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/>
  <c r="V22" i="1"/>
  <c r="F27" i="1"/>
  <c r="U22" i="1"/>
  <c r="E27" i="1"/>
  <c r="M22" i="1"/>
  <c r="L22" i="1"/>
  <c r="K22" i="1"/>
  <c r="J22" i="1"/>
  <c r="I22" i="1"/>
  <c r="I26" i="1"/>
  <c r="H22" i="1"/>
  <c r="H26" i="1" s="1"/>
  <c r="G22" i="1"/>
  <c r="G26" i="1" s="1"/>
  <c r="F22" i="1"/>
  <c r="F26" i="1"/>
  <c r="E22" i="1"/>
  <c r="E26" i="1"/>
  <c r="E29" i="1" s="1"/>
  <c r="K27" i="1"/>
  <c r="M26" i="1" l="1"/>
  <c r="G29" i="1"/>
  <c r="K26" i="1"/>
  <c r="M28" i="1"/>
  <c r="N28" i="1"/>
  <c r="N27" i="1"/>
  <c r="I29" i="1"/>
  <c r="M29" i="1" s="1"/>
  <c r="M27" i="1"/>
  <c r="K28" i="1"/>
  <c r="L28" i="1"/>
  <c r="F29" i="1"/>
  <c r="L27" i="1"/>
  <c r="D23" i="1"/>
  <c r="O26" i="1"/>
  <c r="O29" i="1" s="1"/>
  <c r="N22" i="1"/>
  <c r="N26" i="1" s="1"/>
  <c r="L26" i="1"/>
  <c r="H29" i="1"/>
  <c r="L29" i="1" s="1"/>
  <c r="N29" i="1" l="1"/>
  <c r="K29" i="1"/>
</calcChain>
</file>

<file path=xl/sharedStrings.xml><?xml version="1.0" encoding="utf-8"?>
<sst xmlns="http://schemas.openxmlformats.org/spreadsheetml/2006/main" count="234" uniqueCount="131">
  <si>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</si>
  <si>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</si>
  <si>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</si>
  <si>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</si>
  <si>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</si>
  <si>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</si>
  <si>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</si>
  <si>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</si>
  <si>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</si>
  <si>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</si>
  <si>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</si>
  <si>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</si>
  <si>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</si>
  <si>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</si>
  <si>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</si>
  <si>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</si>
  <si>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</si>
  <si>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</si>
  <si>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</si>
  <si>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</si>
  <si>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</si>
  <si>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</si>
  <si>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</si>
  <si>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</si>
  <si>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</si>
  <si>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</si>
  <si>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</si>
  <si>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</si>
  <si>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</si>
  <si>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</si>
  <si>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</si>
  <si>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</si>
  <si>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</si>
  <si>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</si>
  <si>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</si>
  <si>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</si>
  <si>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</si>
  <si>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</si>
  <si>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</si>
  <si>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</si>
  <si>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</si>
  <si>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Sonja Koskinen</t>
  </si>
  <si>
    <t>KJK-Pesis</t>
  </si>
  <si>
    <t>suomensarja</t>
  </si>
  <si>
    <t>ykköspesis</t>
  </si>
  <si>
    <t>Pesä Ysit</t>
  </si>
  <si>
    <t>ViU</t>
  </si>
  <si>
    <t>12.</t>
  </si>
  <si>
    <t>2.</t>
  </si>
  <si>
    <t>3.</t>
  </si>
  <si>
    <t>8.</t>
  </si>
  <si>
    <t>7.</t>
  </si>
  <si>
    <t>4.</t>
  </si>
  <si>
    <t>5.</t>
  </si>
  <si>
    <t>Pesä Ysit = Pesä Ysit, Lappeenranta  (1976)</t>
  </si>
  <si>
    <t>ViU = Viinijärven Urheilijat</t>
  </si>
  <si>
    <t>26.3.1979   Elimäki</t>
  </si>
  <si>
    <t>KJK-Pesis = KJK-Pesis, Koria  (1978),  kasvattajaseura</t>
  </si>
  <si>
    <t>karsintasarja</t>
  </si>
  <si>
    <t>play off</t>
  </si>
  <si>
    <t>jatkosarja</t>
  </si>
  <si>
    <t>jatkosarja ja play off</t>
  </si>
  <si>
    <t>KPL</t>
  </si>
  <si>
    <t>13.05. 2000  ViU - PeTo  0-2  (1-3, 3-5)</t>
  </si>
  <si>
    <t xml:space="preserve">  21 v   1 kk 17 pv</t>
  </si>
  <si>
    <t>17.05. 2000  SiiPe - ViU  2-0  (12-1, 5-0)</t>
  </si>
  <si>
    <t>2.  ottelu</t>
  </si>
  <si>
    <t xml:space="preserve">  21 v   1 kk 21 pv</t>
  </si>
  <si>
    <t>73.  ottelu</t>
  </si>
  <si>
    <t>18.06. 2003  PeTo - Pesä Ysit  2-0  (8-5, 5-1)</t>
  </si>
  <si>
    <t xml:space="preserve">  24 v   2 kk 23 pv</t>
  </si>
  <si>
    <t>9.</t>
  </si>
  <si>
    <t>L+T</t>
  </si>
  <si>
    <t>10.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</si>
  <si>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</si>
  <si>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</si>
  <si>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</si>
  <si>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</si>
  <si>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</si>
  <si>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</si>
  <si>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</si>
  <si>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</si>
  <si>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</si>
  <si>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</si>
  <si>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</si>
  <si>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</si>
  <si>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</si>
  <si>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</si>
  <si>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</si>
  <si>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(2-0, 8-5)</t>
  </si>
  <si>
    <t>Paavo Hämäläinen</t>
  </si>
  <si>
    <t>3270</t>
  </si>
  <si>
    <t>23.07. 2005  Oulu</t>
  </si>
  <si>
    <t>1-2  (4-3, 5-6, 0-0, 1-2)</t>
  </si>
  <si>
    <t>3v</t>
  </si>
  <si>
    <t>Armi Ahola</t>
  </si>
  <si>
    <t>2815</t>
  </si>
  <si>
    <t>01.07. 2006  Kitee</t>
  </si>
  <si>
    <t>0-1  (1-5, 2-2)</t>
  </si>
  <si>
    <t>3p</t>
  </si>
  <si>
    <t>Jyrki Valle</t>
  </si>
  <si>
    <t>4322</t>
  </si>
  <si>
    <t>30.06. 2007  Kouvola</t>
  </si>
  <si>
    <t>2-0  (5-4, 5-3)</t>
  </si>
  <si>
    <t>Katja Saari</t>
  </si>
  <si>
    <t>3487</t>
  </si>
  <si>
    <t>25 v  2 kk  24 pv</t>
  </si>
  <si>
    <t>NAISET</t>
  </si>
  <si>
    <t xml:space="preserve"> ITÄ - LÄNSI - KORTTI</t>
  </si>
  <si>
    <t>jok</t>
  </si>
  <si>
    <t>B-TYTÖT</t>
  </si>
  <si>
    <t>16.07. 1995  Alajärvi</t>
  </si>
  <si>
    <t>Martti Rahkonen</t>
  </si>
  <si>
    <t>3643</t>
  </si>
  <si>
    <t xml:space="preserve">  0-2  (2-3, 1-3)</t>
  </si>
  <si>
    <t>1/4</t>
  </si>
  <si>
    <t>0/1</t>
  </si>
  <si>
    <t>1/2</t>
  </si>
  <si>
    <t>27.06. 2004  Hyvinkää</t>
  </si>
  <si>
    <t>2/4</t>
  </si>
  <si>
    <t>1/1</t>
  </si>
  <si>
    <t>0/2</t>
  </si>
  <si>
    <t>2/5</t>
  </si>
  <si>
    <t>2/2</t>
  </si>
  <si>
    <t>2/6</t>
  </si>
  <si>
    <t>1/3</t>
  </si>
  <si>
    <t>4/6</t>
  </si>
  <si>
    <t>10/21</t>
  </si>
  <si>
    <t>2/7</t>
  </si>
  <si>
    <t>5/7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</si>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</sst>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3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0" fontId="1" fillId="10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1.425781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18" width="5.7109375" style="94" customWidth="1"/>
    <col min="19" max="19" width="5.7109375" style="93" customWidth="1"/>
    <col min="20" max="20" width="0.7109375" style="45" customWidth="1"/>
    <col min="21" max="28" width="5.7109375" style="87" customWidth="1"/>
    <col min="29" max="32" width="5.7109375" style="26" customWidth="1"/>
    <col min="33" max="33" width="6.28515625" style="88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92"/>
      <c r="Q1" s="92"/>
      <c r="R1" s="9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1997</v>
      </c>
      <c r="C4" s="27"/>
      <c r="D4" s="28" t="s">
        <v>42</v>
      </c>
      <c r="E4" s="27"/>
      <c r="F4" s="29" t="s">
        <v>43</v>
      </c>
      <c r="G4" s="27"/>
      <c r="H4" s="27"/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33">
        <v>1998</v>
      </c>
      <c r="C5" s="33"/>
      <c r="D5" s="34" t="s">
        <v>42</v>
      </c>
      <c r="E5" s="33"/>
      <c r="F5" s="35" t="s">
        <v>44</v>
      </c>
      <c r="G5" s="90"/>
      <c r="H5" s="89"/>
      <c r="I5" s="33"/>
      <c r="J5" s="33"/>
      <c r="K5" s="33"/>
      <c r="L5" s="33"/>
      <c r="M5" s="33"/>
      <c r="N5" s="36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33">
        <v>1999</v>
      </c>
      <c r="C6" s="33"/>
      <c r="D6" s="34" t="s">
        <v>45</v>
      </c>
      <c r="E6" s="33"/>
      <c r="F6" s="35" t="s">
        <v>44</v>
      </c>
      <c r="G6" s="90"/>
      <c r="H6" s="89"/>
      <c r="I6" s="33"/>
      <c r="J6" s="33"/>
      <c r="K6" s="33"/>
      <c r="L6" s="33"/>
      <c r="M6" s="33"/>
      <c r="N6" s="36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2000</v>
      </c>
      <c r="C7" s="31" t="s">
        <v>47</v>
      </c>
      <c r="D7" s="37" t="s">
        <v>46</v>
      </c>
      <c r="E7" s="31">
        <v>22</v>
      </c>
      <c r="F7" s="31">
        <v>0</v>
      </c>
      <c r="G7" s="31">
        <v>6</v>
      </c>
      <c r="H7" s="31">
        <v>8</v>
      </c>
      <c r="I7" s="31">
        <v>65</v>
      </c>
      <c r="J7" s="31">
        <v>15</v>
      </c>
      <c r="K7" s="31">
        <v>24</v>
      </c>
      <c r="L7" s="31">
        <v>20</v>
      </c>
      <c r="M7" s="31">
        <v>6</v>
      </c>
      <c r="N7" s="38">
        <v>0.41899999999999998</v>
      </c>
      <c r="O7" s="25">
        <f>PRODUCT(I7/N7)</f>
        <v>155.13126491646779</v>
      </c>
      <c r="P7" s="19"/>
      <c r="Q7" s="19"/>
      <c r="R7" s="19"/>
      <c r="S7" s="19"/>
      <c r="T7" s="25"/>
      <c r="U7" s="31"/>
      <c r="V7" s="31"/>
      <c r="W7" s="31"/>
      <c r="X7" s="31"/>
      <c r="Y7" s="31"/>
      <c r="Z7" s="32">
        <v>7</v>
      </c>
      <c r="AA7" s="32">
        <v>0</v>
      </c>
      <c r="AB7" s="32">
        <v>9</v>
      </c>
      <c r="AC7" s="32">
        <v>3</v>
      </c>
      <c r="AD7" s="32">
        <v>28</v>
      </c>
      <c r="AE7" s="31"/>
      <c r="AF7" s="31"/>
      <c r="AG7" s="31"/>
      <c r="AH7" s="31"/>
      <c r="AI7" s="31"/>
      <c r="AJ7" s="31"/>
      <c r="AK7" s="91" t="s">
        <v>58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3">
        <v>2001</v>
      </c>
      <c r="C8" s="33"/>
      <c r="D8" s="34" t="s">
        <v>45</v>
      </c>
      <c r="E8" s="33"/>
      <c r="F8" s="35" t="s">
        <v>44</v>
      </c>
      <c r="G8" s="90"/>
      <c r="H8" s="89"/>
      <c r="I8" s="33"/>
      <c r="J8" s="33"/>
      <c r="K8" s="33"/>
      <c r="L8" s="33"/>
      <c r="M8" s="33"/>
      <c r="N8" s="36"/>
      <c r="O8" s="25">
        <v>0</v>
      </c>
      <c r="P8" s="19"/>
      <c r="Q8" s="19"/>
      <c r="R8" s="19"/>
      <c r="S8" s="19"/>
      <c r="T8" s="25"/>
      <c r="U8" s="31"/>
      <c r="V8" s="31"/>
      <c r="W8" s="31"/>
      <c r="X8" s="31"/>
      <c r="Y8" s="31"/>
      <c r="Z8" s="32">
        <v>7</v>
      </c>
      <c r="AA8" s="32">
        <v>3</v>
      </c>
      <c r="AB8" s="32">
        <v>8</v>
      </c>
      <c r="AC8" s="32">
        <v>18</v>
      </c>
      <c r="AD8" s="32">
        <v>47</v>
      </c>
      <c r="AE8" s="31"/>
      <c r="AF8" s="31"/>
      <c r="AG8" s="31"/>
      <c r="AH8" s="31"/>
      <c r="AI8" s="31"/>
      <c r="AJ8" s="31"/>
      <c r="AK8" s="91" t="s">
        <v>58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2002</v>
      </c>
      <c r="C9" s="31" t="s">
        <v>50</v>
      </c>
      <c r="D9" s="37" t="s">
        <v>45</v>
      </c>
      <c r="E9" s="31">
        <v>24</v>
      </c>
      <c r="F9" s="31">
        <v>0</v>
      </c>
      <c r="G9" s="31">
        <v>18</v>
      </c>
      <c r="H9" s="31">
        <v>14</v>
      </c>
      <c r="I9" s="31">
        <v>66</v>
      </c>
      <c r="J9" s="31">
        <v>6</v>
      </c>
      <c r="K9" s="31">
        <v>18</v>
      </c>
      <c r="L9" s="31">
        <v>24</v>
      </c>
      <c r="M9" s="31">
        <v>18</v>
      </c>
      <c r="N9" s="38">
        <v>0.49299999999999999</v>
      </c>
      <c r="O9" s="25">
        <f t="shared" ref="O9:O14" si="0">PRODUCT(I9/N9)</f>
        <v>133.87423935091277</v>
      </c>
      <c r="P9" s="19"/>
      <c r="Q9" s="19"/>
      <c r="R9" s="19"/>
      <c r="S9" s="19"/>
      <c r="T9" s="25"/>
      <c r="U9" s="31">
        <v>3</v>
      </c>
      <c r="V9" s="31">
        <v>0</v>
      </c>
      <c r="W9" s="31">
        <v>0</v>
      </c>
      <c r="X9" s="31">
        <v>1</v>
      </c>
      <c r="Y9" s="31">
        <v>7</v>
      </c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14" t="s">
        <v>59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2003</v>
      </c>
      <c r="C10" s="31" t="s">
        <v>51</v>
      </c>
      <c r="D10" s="37" t="s">
        <v>45</v>
      </c>
      <c r="E10" s="31">
        <v>20</v>
      </c>
      <c r="F10" s="31">
        <v>1</v>
      </c>
      <c r="G10" s="31">
        <v>4</v>
      </c>
      <c r="H10" s="31">
        <v>11</v>
      </c>
      <c r="I10" s="31">
        <v>92</v>
      </c>
      <c r="J10" s="31">
        <v>9</v>
      </c>
      <c r="K10" s="31">
        <v>43</v>
      </c>
      <c r="L10" s="31">
        <v>35</v>
      </c>
      <c r="M10" s="31">
        <v>5</v>
      </c>
      <c r="N10" s="38">
        <v>0.57899999999999996</v>
      </c>
      <c r="O10" s="25">
        <f t="shared" si="0"/>
        <v>158.89464594127807</v>
      </c>
      <c r="P10" s="19"/>
      <c r="Q10" s="19"/>
      <c r="R10" s="19"/>
      <c r="S10" s="19"/>
      <c r="T10" s="25" t="e">
        <f t="shared" ref="T10:T16" si="1">PRODUCT(L10/S10)</f>
        <v>#DIV/0!</v>
      </c>
      <c r="U10" s="31">
        <v>5</v>
      </c>
      <c r="V10" s="31">
        <v>0</v>
      </c>
      <c r="W10" s="31">
        <v>0</v>
      </c>
      <c r="X10" s="31">
        <v>4</v>
      </c>
      <c r="Y10" s="31">
        <v>24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14" t="s">
        <v>59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1">
        <v>2004</v>
      </c>
      <c r="C11" s="31" t="s">
        <v>51</v>
      </c>
      <c r="D11" s="37" t="s">
        <v>45</v>
      </c>
      <c r="E11" s="31">
        <v>20</v>
      </c>
      <c r="F11" s="31">
        <v>3</v>
      </c>
      <c r="G11" s="31">
        <v>7</v>
      </c>
      <c r="H11" s="31">
        <v>26</v>
      </c>
      <c r="I11" s="31">
        <v>113</v>
      </c>
      <c r="J11" s="31">
        <v>15</v>
      </c>
      <c r="K11" s="31">
        <v>49</v>
      </c>
      <c r="L11" s="31">
        <v>39</v>
      </c>
      <c r="M11" s="31">
        <v>10</v>
      </c>
      <c r="N11" s="38">
        <v>0.76400000000000001</v>
      </c>
      <c r="O11" s="25">
        <f t="shared" si="0"/>
        <v>147.90575916230367</v>
      </c>
      <c r="P11" s="19"/>
      <c r="Q11" s="19"/>
      <c r="R11" s="19"/>
      <c r="S11" s="19" t="s">
        <v>52</v>
      </c>
      <c r="T11" s="25" t="e">
        <f t="shared" si="1"/>
        <v>#VALUE!</v>
      </c>
      <c r="U11" s="31">
        <v>7</v>
      </c>
      <c r="V11" s="31">
        <v>0</v>
      </c>
      <c r="W11" s="31">
        <v>2</v>
      </c>
      <c r="X11" s="31">
        <v>7</v>
      </c>
      <c r="Y11" s="31">
        <v>29</v>
      </c>
      <c r="Z11" s="32"/>
      <c r="AA11" s="32"/>
      <c r="AB11" s="32"/>
      <c r="AC11" s="32"/>
      <c r="AD11" s="32"/>
      <c r="AE11" s="31">
        <v>1</v>
      </c>
      <c r="AF11" s="31"/>
      <c r="AG11" s="31"/>
      <c r="AH11" s="31"/>
      <c r="AI11" s="31"/>
      <c r="AJ11" s="31"/>
      <c r="AK11" s="14" t="s">
        <v>60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2005</v>
      </c>
      <c r="C12" s="31" t="s">
        <v>52</v>
      </c>
      <c r="D12" s="37" t="s">
        <v>45</v>
      </c>
      <c r="E12" s="31">
        <v>20</v>
      </c>
      <c r="F12" s="31">
        <v>0</v>
      </c>
      <c r="G12" s="31">
        <v>5</v>
      </c>
      <c r="H12" s="31">
        <v>26</v>
      </c>
      <c r="I12" s="31">
        <v>88</v>
      </c>
      <c r="J12" s="31">
        <v>9</v>
      </c>
      <c r="K12" s="31">
        <v>51</v>
      </c>
      <c r="L12" s="31">
        <v>23</v>
      </c>
      <c r="M12" s="31">
        <v>5</v>
      </c>
      <c r="N12" s="38">
        <v>0.64700000000000002</v>
      </c>
      <c r="O12" s="25">
        <f t="shared" si="0"/>
        <v>136.01236476043277</v>
      </c>
      <c r="P12" s="19"/>
      <c r="Q12" s="19"/>
      <c r="R12" s="19"/>
      <c r="S12" s="19"/>
      <c r="T12" s="25" t="e">
        <f t="shared" si="1"/>
        <v>#DIV/0!</v>
      </c>
      <c r="U12" s="31">
        <v>13</v>
      </c>
      <c r="V12" s="31">
        <v>0</v>
      </c>
      <c r="W12" s="31">
        <v>1</v>
      </c>
      <c r="X12" s="31">
        <v>25</v>
      </c>
      <c r="Y12" s="31">
        <v>55</v>
      </c>
      <c r="Z12" s="32"/>
      <c r="AA12" s="32"/>
      <c r="AB12" s="32"/>
      <c r="AC12" s="32"/>
      <c r="AD12" s="32"/>
      <c r="AE12" s="31">
        <v>1</v>
      </c>
      <c r="AF12" s="31"/>
      <c r="AG12" s="31"/>
      <c r="AH12" s="31"/>
      <c r="AI12" s="31"/>
      <c r="AJ12" s="31"/>
      <c r="AK12" s="14" t="s">
        <v>61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2006</v>
      </c>
      <c r="C13" s="31" t="s">
        <v>48</v>
      </c>
      <c r="D13" s="37" t="s">
        <v>45</v>
      </c>
      <c r="E13" s="31">
        <v>20</v>
      </c>
      <c r="F13" s="31">
        <v>1</v>
      </c>
      <c r="G13" s="31">
        <v>5</v>
      </c>
      <c r="H13" s="31">
        <v>36</v>
      </c>
      <c r="I13" s="31">
        <v>106</v>
      </c>
      <c r="J13" s="31">
        <v>20</v>
      </c>
      <c r="K13" s="31">
        <v>57</v>
      </c>
      <c r="L13" s="31">
        <v>23</v>
      </c>
      <c r="M13" s="31">
        <v>6</v>
      </c>
      <c r="N13" s="38">
        <v>0.64200000000000002</v>
      </c>
      <c r="O13" s="25">
        <f t="shared" si="0"/>
        <v>165.10903426791276</v>
      </c>
      <c r="P13" s="19"/>
      <c r="Q13" s="19" t="s">
        <v>53</v>
      </c>
      <c r="R13" s="19"/>
      <c r="S13" s="19" t="s">
        <v>74</v>
      </c>
      <c r="T13" s="25" t="e">
        <f t="shared" si="1"/>
        <v>#VALUE!</v>
      </c>
      <c r="U13" s="31">
        <v>15</v>
      </c>
      <c r="V13" s="31">
        <v>2</v>
      </c>
      <c r="W13" s="31">
        <v>3</v>
      </c>
      <c r="X13" s="31">
        <v>20</v>
      </c>
      <c r="Y13" s="31">
        <v>63</v>
      </c>
      <c r="Z13" s="32"/>
      <c r="AA13" s="32"/>
      <c r="AB13" s="32"/>
      <c r="AC13" s="32"/>
      <c r="AD13" s="32"/>
      <c r="AE13" s="31">
        <v>1</v>
      </c>
      <c r="AF13" s="31"/>
      <c r="AG13" s="31"/>
      <c r="AH13" s="31"/>
      <c r="AI13" s="31">
        <v>1</v>
      </c>
      <c r="AJ13" s="31"/>
      <c r="AK13" s="14" t="s">
        <v>61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2007</v>
      </c>
      <c r="C14" s="31" t="s">
        <v>49</v>
      </c>
      <c r="D14" s="37" t="s">
        <v>45</v>
      </c>
      <c r="E14" s="31">
        <v>20</v>
      </c>
      <c r="F14" s="31">
        <v>0</v>
      </c>
      <c r="G14" s="31">
        <v>6</v>
      </c>
      <c r="H14" s="31">
        <v>33</v>
      </c>
      <c r="I14" s="31">
        <v>83</v>
      </c>
      <c r="J14" s="31">
        <v>17</v>
      </c>
      <c r="K14" s="31">
        <v>45</v>
      </c>
      <c r="L14" s="31">
        <v>15</v>
      </c>
      <c r="M14" s="31">
        <v>6</v>
      </c>
      <c r="N14" s="38">
        <v>0.60099999999999998</v>
      </c>
      <c r="O14" s="25">
        <f t="shared" si="0"/>
        <v>138.10316139767056</v>
      </c>
      <c r="P14" s="19"/>
      <c r="Q14" s="19" t="s">
        <v>71</v>
      </c>
      <c r="R14" s="19"/>
      <c r="S14" s="19"/>
      <c r="T14" s="25" t="e">
        <f t="shared" si="1"/>
        <v>#DIV/0!</v>
      </c>
      <c r="U14" s="31">
        <v>12</v>
      </c>
      <c r="V14" s="31">
        <v>1</v>
      </c>
      <c r="W14" s="31">
        <v>5</v>
      </c>
      <c r="X14" s="31">
        <v>7</v>
      </c>
      <c r="Y14" s="31">
        <v>36</v>
      </c>
      <c r="Z14" s="32"/>
      <c r="AA14" s="32"/>
      <c r="AB14" s="32"/>
      <c r="AC14" s="32"/>
      <c r="AD14" s="32"/>
      <c r="AE14" s="31">
        <v>1</v>
      </c>
      <c r="AF14" s="31"/>
      <c r="AG14" s="31"/>
      <c r="AH14" s="31"/>
      <c r="AI14" s="31"/>
      <c r="AJ14" s="31">
        <v>1</v>
      </c>
      <c r="AK14" s="14" t="s">
        <v>61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2008</v>
      </c>
      <c r="C15" s="31" t="s">
        <v>53</v>
      </c>
      <c r="D15" s="37" t="s">
        <v>45</v>
      </c>
      <c r="E15" s="31">
        <v>20</v>
      </c>
      <c r="F15" s="31">
        <v>3</v>
      </c>
      <c r="G15" s="31">
        <v>11</v>
      </c>
      <c r="H15" s="31">
        <v>18</v>
      </c>
      <c r="I15" s="31">
        <v>81</v>
      </c>
      <c r="J15" s="31">
        <v>18</v>
      </c>
      <c r="K15" s="31">
        <v>22</v>
      </c>
      <c r="L15" s="31">
        <v>27</v>
      </c>
      <c r="M15" s="31">
        <v>14</v>
      </c>
      <c r="N15" s="38">
        <v>0.61799999999999999</v>
      </c>
      <c r="O15" s="25">
        <f>PRODUCT(I15/N15)</f>
        <v>131.06796116504856</v>
      </c>
      <c r="P15" s="19"/>
      <c r="Q15" s="19"/>
      <c r="R15" s="19"/>
      <c r="S15" s="19"/>
      <c r="T15" s="25" t="e">
        <f t="shared" si="1"/>
        <v>#DIV/0!</v>
      </c>
      <c r="U15" s="31">
        <v>7</v>
      </c>
      <c r="V15" s="31">
        <v>0</v>
      </c>
      <c r="W15" s="31">
        <v>2</v>
      </c>
      <c r="X15" s="31">
        <v>2</v>
      </c>
      <c r="Y15" s="31">
        <v>15</v>
      </c>
      <c r="Z15" s="32"/>
      <c r="AA15" s="32"/>
      <c r="AB15" s="32"/>
      <c r="AC15" s="32"/>
      <c r="AD15" s="32"/>
      <c r="AE15" s="31"/>
      <c r="AF15" s="31"/>
      <c r="AG15" s="31"/>
      <c r="AH15" s="31"/>
      <c r="AI15" s="31"/>
      <c r="AJ15" s="31"/>
      <c r="AK15" s="14" t="s">
        <v>60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1">
        <v>2009</v>
      </c>
      <c r="C16" s="31"/>
      <c r="D16" s="37"/>
      <c r="E16" s="31"/>
      <c r="F16" s="31"/>
      <c r="G16" s="31"/>
      <c r="H16" s="31"/>
      <c r="I16" s="31"/>
      <c r="J16" s="31"/>
      <c r="K16" s="31"/>
      <c r="L16" s="31"/>
      <c r="M16" s="31"/>
      <c r="N16" s="38"/>
      <c r="O16" s="25"/>
      <c r="P16" s="19"/>
      <c r="Q16" s="19"/>
      <c r="R16" s="19"/>
      <c r="S16" s="19"/>
      <c r="T16" s="25" t="e">
        <f t="shared" si="1"/>
        <v>#DIV/0!</v>
      </c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3">
        <v>2010</v>
      </c>
      <c r="C17" s="33"/>
      <c r="D17" s="34" t="s">
        <v>62</v>
      </c>
      <c r="E17" s="33"/>
      <c r="F17" s="35" t="s">
        <v>44</v>
      </c>
      <c r="G17" s="90"/>
      <c r="H17" s="89"/>
      <c r="I17" s="33"/>
      <c r="J17" s="33"/>
      <c r="K17" s="33"/>
      <c r="L17" s="33"/>
      <c r="M17" s="33"/>
      <c r="N17" s="36"/>
      <c r="O17" s="25"/>
      <c r="P17" s="19"/>
      <c r="Q17" s="19"/>
      <c r="R17" s="19"/>
      <c r="S17" s="19"/>
      <c r="T17" s="1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1"/>
      <c r="AF17" s="31"/>
      <c r="AG17" s="31"/>
      <c r="AH17" s="31"/>
      <c r="AI17" s="31"/>
      <c r="AJ17" s="31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1">
        <v>2011</v>
      </c>
      <c r="C18" s="31"/>
      <c r="D18" s="37"/>
      <c r="E18" s="31"/>
      <c r="F18" s="31"/>
      <c r="G18" s="31"/>
      <c r="H18" s="31"/>
      <c r="I18" s="31"/>
      <c r="J18" s="31"/>
      <c r="K18" s="31"/>
      <c r="L18" s="31"/>
      <c r="M18" s="31"/>
      <c r="N18" s="38"/>
      <c r="O18" s="25"/>
      <c r="P18" s="19"/>
      <c r="Q18" s="19"/>
      <c r="R18" s="19"/>
      <c r="S18" s="19"/>
      <c r="T18" s="1"/>
      <c r="U18" s="31"/>
      <c r="V18" s="31"/>
      <c r="W18" s="31"/>
      <c r="X18" s="31"/>
      <c r="Y18" s="31"/>
      <c r="Z18" s="32"/>
      <c r="AA18" s="32"/>
      <c r="AB18" s="32"/>
      <c r="AC18" s="32"/>
      <c r="AD18" s="32"/>
      <c r="AE18" s="31"/>
      <c r="AF18" s="31"/>
      <c r="AG18" s="31"/>
      <c r="AH18" s="31"/>
      <c r="AI18" s="31"/>
      <c r="AJ18" s="31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1">
        <v>2012</v>
      </c>
      <c r="C19" s="31" t="s">
        <v>53</v>
      </c>
      <c r="D19" s="37" t="s">
        <v>45</v>
      </c>
      <c r="E19" s="31">
        <v>22</v>
      </c>
      <c r="F19" s="31">
        <v>2</v>
      </c>
      <c r="G19" s="31">
        <v>19</v>
      </c>
      <c r="H19" s="31">
        <v>19</v>
      </c>
      <c r="I19" s="31">
        <v>77</v>
      </c>
      <c r="J19" s="31">
        <v>18</v>
      </c>
      <c r="K19" s="31">
        <v>14</v>
      </c>
      <c r="L19" s="31">
        <v>24</v>
      </c>
      <c r="M19" s="31">
        <v>21</v>
      </c>
      <c r="N19" s="38">
        <v>0.50700000000000001</v>
      </c>
      <c r="O19" s="25">
        <f>PRODUCT(I19/N19)</f>
        <v>151.87376725838263</v>
      </c>
      <c r="P19" s="19"/>
      <c r="Q19" s="19"/>
      <c r="R19" s="19"/>
      <c r="S19" s="19"/>
      <c r="T19" s="1"/>
      <c r="U19" s="31">
        <v>3</v>
      </c>
      <c r="V19" s="31">
        <v>0</v>
      </c>
      <c r="W19" s="31">
        <v>0</v>
      </c>
      <c r="X19" s="31">
        <v>0</v>
      </c>
      <c r="Y19" s="31">
        <v>9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14" t="s">
        <v>59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1">
        <v>2013</v>
      </c>
      <c r="C20" s="31" t="s">
        <v>52</v>
      </c>
      <c r="D20" s="37" t="s">
        <v>45</v>
      </c>
      <c r="E20" s="31">
        <v>24</v>
      </c>
      <c r="F20" s="31">
        <v>1</v>
      </c>
      <c r="G20" s="31">
        <v>36</v>
      </c>
      <c r="H20" s="31">
        <v>19</v>
      </c>
      <c r="I20" s="31">
        <v>97</v>
      </c>
      <c r="J20" s="31">
        <v>9</v>
      </c>
      <c r="K20" s="31">
        <v>18</v>
      </c>
      <c r="L20" s="31">
        <v>33</v>
      </c>
      <c r="M20" s="31">
        <v>37</v>
      </c>
      <c r="N20" s="38">
        <v>0.56389999999999996</v>
      </c>
      <c r="O20" s="25">
        <f>PRODUCT(I20/N20)</f>
        <v>172.01631494945914</v>
      </c>
      <c r="P20" s="19" t="s">
        <v>73</v>
      </c>
      <c r="Q20" s="19"/>
      <c r="R20" s="19" t="s">
        <v>51</v>
      </c>
      <c r="S20" s="19"/>
      <c r="T20" s="1"/>
      <c r="U20" s="31">
        <v>8</v>
      </c>
      <c r="V20" s="31">
        <v>0</v>
      </c>
      <c r="W20" s="31">
        <v>3</v>
      </c>
      <c r="X20" s="31">
        <v>5</v>
      </c>
      <c r="Y20" s="31">
        <v>26</v>
      </c>
      <c r="Z20" s="32"/>
      <c r="AA20" s="32"/>
      <c r="AB20" s="32"/>
      <c r="AC20" s="32"/>
      <c r="AD20" s="32"/>
      <c r="AE20" s="31"/>
      <c r="AF20" s="31"/>
      <c r="AG20" s="31"/>
      <c r="AH20" s="31"/>
      <c r="AI20" s="31"/>
      <c r="AJ20" s="31"/>
      <c r="AK20" s="14" t="s">
        <v>59</v>
      </c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1">
        <v>2014</v>
      </c>
      <c r="C21" s="31" t="s">
        <v>71</v>
      </c>
      <c r="D21" s="37" t="s">
        <v>45</v>
      </c>
      <c r="E21" s="31">
        <v>24</v>
      </c>
      <c r="F21" s="31">
        <v>1</v>
      </c>
      <c r="G21" s="31">
        <v>26</v>
      </c>
      <c r="H21" s="31">
        <v>13</v>
      </c>
      <c r="I21" s="31">
        <v>107</v>
      </c>
      <c r="J21" s="31">
        <v>22</v>
      </c>
      <c r="K21" s="31">
        <v>14</v>
      </c>
      <c r="L21" s="31">
        <v>44</v>
      </c>
      <c r="M21" s="31">
        <v>27</v>
      </c>
      <c r="N21" s="38">
        <v>0.55200000000000005</v>
      </c>
      <c r="O21" s="25">
        <f>PRODUCT(I21/N21)</f>
        <v>193.84057971014491</v>
      </c>
      <c r="P21" s="19"/>
      <c r="Q21" s="19"/>
      <c r="R21" s="19"/>
      <c r="S21" s="19"/>
      <c r="T21" s="1"/>
      <c r="U21" s="31"/>
      <c r="V21" s="31"/>
      <c r="W21" s="31"/>
      <c r="X21" s="31"/>
      <c r="Y21" s="31"/>
      <c r="Z21" s="32"/>
      <c r="AA21" s="32"/>
      <c r="AB21" s="32"/>
      <c r="AC21" s="32"/>
      <c r="AD21" s="32"/>
      <c r="AE21" s="31"/>
      <c r="AF21" s="31"/>
      <c r="AG21" s="31"/>
      <c r="AH21" s="31"/>
      <c r="AI21" s="31"/>
      <c r="AJ21" s="31"/>
      <c r="AK21" s="1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f t="shared" ref="E22:M22" si="2">SUM(E4:E21)</f>
        <v>236</v>
      </c>
      <c r="F22" s="19">
        <f t="shared" si="2"/>
        <v>12</v>
      </c>
      <c r="G22" s="19">
        <f t="shared" si="2"/>
        <v>143</v>
      </c>
      <c r="H22" s="19">
        <f t="shared" si="2"/>
        <v>223</v>
      </c>
      <c r="I22" s="19">
        <f t="shared" si="2"/>
        <v>975</v>
      </c>
      <c r="J22" s="19">
        <f t="shared" si="2"/>
        <v>158</v>
      </c>
      <c r="K22" s="19">
        <f t="shared" si="2"/>
        <v>355</v>
      </c>
      <c r="L22" s="19">
        <f t="shared" si="2"/>
        <v>307</v>
      </c>
      <c r="M22" s="19">
        <f t="shared" si="2"/>
        <v>155</v>
      </c>
      <c r="N22" s="39">
        <f>PRODUCT(I22/O22)</f>
        <v>0.57903738813086092</v>
      </c>
      <c r="O22" s="40">
        <f>SUM(O4:O21)</f>
        <v>1683.8290928800138</v>
      </c>
      <c r="P22" s="19"/>
      <c r="Q22" s="19"/>
      <c r="R22" s="19"/>
      <c r="S22" s="19"/>
      <c r="T22" s="1"/>
      <c r="U22" s="19">
        <f t="shared" ref="U22:AJ22" si="3">SUM(U4:U21)</f>
        <v>73</v>
      </c>
      <c r="V22" s="19">
        <f t="shared" si="3"/>
        <v>3</v>
      </c>
      <c r="W22" s="19">
        <f t="shared" si="3"/>
        <v>16</v>
      </c>
      <c r="X22" s="19">
        <f t="shared" si="3"/>
        <v>71</v>
      </c>
      <c r="Y22" s="19">
        <f t="shared" si="3"/>
        <v>264</v>
      </c>
      <c r="Z22" s="19">
        <f t="shared" si="3"/>
        <v>14</v>
      </c>
      <c r="AA22" s="19">
        <f t="shared" si="3"/>
        <v>3</v>
      </c>
      <c r="AB22" s="19">
        <f t="shared" si="3"/>
        <v>17</v>
      </c>
      <c r="AC22" s="19">
        <f t="shared" si="3"/>
        <v>21</v>
      </c>
      <c r="AD22" s="19">
        <f t="shared" si="3"/>
        <v>75</v>
      </c>
      <c r="AE22" s="19">
        <f t="shared" si="3"/>
        <v>4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1</v>
      </c>
      <c r="AJ22" s="19">
        <f t="shared" si="3"/>
        <v>1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7" t="s">
        <v>2</v>
      </c>
      <c r="C23" s="41"/>
      <c r="D23" s="42">
        <f>SUM(F22:H22)+((I22-F22-G22)/3)+(E22/3)+(AE22*25)+(AF22*25)+(AG22*10)+(AH22*25)+(AI22*20)+(AJ22*15)</f>
        <v>864.99999999999989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5"/>
      <c r="AH23" s="1"/>
      <c r="AI23" s="44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45"/>
      <c r="P24" s="1"/>
      <c r="Q24" s="46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47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16</v>
      </c>
      <c r="C25" s="48"/>
      <c r="D25" s="48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9" t="s">
        <v>38</v>
      </c>
      <c r="O25" s="25"/>
      <c r="P25" s="49" t="s">
        <v>33</v>
      </c>
      <c r="Q25" s="13"/>
      <c r="R25" s="13"/>
      <c r="S25" s="13"/>
      <c r="T25" s="50"/>
      <c r="U25" s="50"/>
      <c r="V25" s="50"/>
      <c r="W25" s="50"/>
      <c r="X25" s="50"/>
      <c r="Y25" s="13"/>
      <c r="Z25" s="13"/>
      <c r="AA25" s="13"/>
      <c r="AB25" s="12"/>
      <c r="AC25" s="50"/>
      <c r="AD25" s="13"/>
      <c r="AE25" s="13"/>
      <c r="AF25" s="13"/>
      <c r="AG25" s="12"/>
      <c r="AH25" s="13"/>
      <c r="AI25" s="13"/>
      <c r="AJ25" s="13"/>
      <c r="AK25" s="5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9" t="s">
        <v>17</v>
      </c>
      <c r="C26" s="13"/>
      <c r="D26" s="52"/>
      <c r="E26" s="31">
        <f>PRODUCT(E22)</f>
        <v>236</v>
      </c>
      <c r="F26" s="31">
        <f>PRODUCT(F22)</f>
        <v>12</v>
      </c>
      <c r="G26" s="31">
        <f>PRODUCT(G22)</f>
        <v>143</v>
      </c>
      <c r="H26" s="31">
        <f>PRODUCT(H22)</f>
        <v>223</v>
      </c>
      <c r="I26" s="31">
        <f>PRODUCT(I22)</f>
        <v>975</v>
      </c>
      <c r="J26" s="1"/>
      <c r="K26" s="53">
        <f>PRODUCT((F26+G26)/E26)</f>
        <v>0.65677966101694918</v>
      </c>
      <c r="L26" s="53">
        <f>PRODUCT(H26/E26)</f>
        <v>0.94491525423728817</v>
      </c>
      <c r="M26" s="53">
        <f>PRODUCT(I26/E26)</f>
        <v>4.1313559322033901</v>
      </c>
      <c r="N26" s="38">
        <f>PRODUCT(N22)</f>
        <v>0.57903738813086092</v>
      </c>
      <c r="O26" s="25">
        <f>PRODUCT(O22)</f>
        <v>1683.8290928800138</v>
      </c>
      <c r="P26" s="54" t="s">
        <v>34</v>
      </c>
      <c r="Q26" s="55"/>
      <c r="R26" s="55"/>
      <c r="S26" s="56" t="s">
        <v>63</v>
      </c>
      <c r="T26" s="56"/>
      <c r="U26" s="56"/>
      <c r="V26" s="56"/>
      <c r="W26" s="56"/>
      <c r="X26" s="56"/>
      <c r="Y26" s="56"/>
      <c r="Z26" s="56"/>
      <c r="AA26" s="56"/>
      <c r="AB26" s="57"/>
      <c r="AC26" s="56"/>
      <c r="AD26" s="58" t="s">
        <v>39</v>
      </c>
      <c r="AE26" s="56"/>
      <c r="AF26" s="56" t="s">
        <v>64</v>
      </c>
      <c r="AG26" s="57"/>
      <c r="AH26" s="56"/>
      <c r="AI26" s="56"/>
      <c r="AJ26" s="58"/>
      <c r="AK26" s="59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60" t="s">
        <v>18</v>
      </c>
      <c r="C27" s="61"/>
      <c r="D27" s="62"/>
      <c r="E27" s="31">
        <f>PRODUCT(U22)</f>
        <v>73</v>
      </c>
      <c r="F27" s="31">
        <f>PRODUCT(V22)</f>
        <v>3</v>
      </c>
      <c r="G27" s="31">
        <f>PRODUCT(W22)</f>
        <v>16</v>
      </c>
      <c r="H27" s="31">
        <f>PRODUCT(X22)</f>
        <v>71</v>
      </c>
      <c r="I27" s="31">
        <f>PRODUCT(Y22)</f>
        <v>264</v>
      </c>
      <c r="J27" s="1"/>
      <c r="K27" s="53">
        <f>PRODUCT((F27+G27)/E27)</f>
        <v>0.26027397260273971</v>
      </c>
      <c r="L27" s="53">
        <f>PRODUCT(H27/E27)</f>
        <v>0.9726027397260274</v>
      </c>
      <c r="M27" s="53">
        <f>PRODUCT(I27/E27)</f>
        <v>3.6164383561643834</v>
      </c>
      <c r="N27" s="38">
        <f>PRODUCT(I27/O27)</f>
        <v>0.51162790697674421</v>
      </c>
      <c r="O27" s="25">
        <v>516</v>
      </c>
      <c r="P27" s="63" t="s">
        <v>35</v>
      </c>
      <c r="Q27" s="64"/>
      <c r="R27" s="64"/>
      <c r="S27" s="65" t="s">
        <v>63</v>
      </c>
      <c r="T27" s="65"/>
      <c r="U27" s="65"/>
      <c r="V27" s="65"/>
      <c r="W27" s="65"/>
      <c r="X27" s="65"/>
      <c r="Y27" s="65"/>
      <c r="Z27" s="65"/>
      <c r="AA27" s="65"/>
      <c r="AB27" s="66"/>
      <c r="AC27" s="65"/>
      <c r="AD27" s="67" t="s">
        <v>39</v>
      </c>
      <c r="AE27" s="65"/>
      <c r="AF27" s="65" t="s">
        <v>64</v>
      </c>
      <c r="AG27" s="66"/>
      <c r="AH27" s="65"/>
      <c r="AI27" s="65"/>
      <c r="AJ27" s="67"/>
      <c r="AK27" s="6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69" t="s">
        <v>19</v>
      </c>
      <c r="C28" s="70"/>
      <c r="D28" s="71"/>
      <c r="E28" s="32">
        <f>PRODUCT(Z22)</f>
        <v>14</v>
      </c>
      <c r="F28" s="32">
        <f>PRODUCT(AA22)</f>
        <v>3</v>
      </c>
      <c r="G28" s="32">
        <f>PRODUCT(AB22)</f>
        <v>17</v>
      </c>
      <c r="H28" s="32">
        <f>PRODUCT(AC22)</f>
        <v>21</v>
      </c>
      <c r="I28" s="32">
        <f>PRODUCT(AD22)</f>
        <v>75</v>
      </c>
      <c r="J28" s="1"/>
      <c r="K28" s="72">
        <f>PRODUCT((F28+G28)/E28)</f>
        <v>1.4285714285714286</v>
      </c>
      <c r="L28" s="72">
        <f>PRODUCT(H28/E28)</f>
        <v>1.5</v>
      </c>
      <c r="M28" s="72">
        <f>PRODUCT(I28/E28)</f>
        <v>5.3571428571428568</v>
      </c>
      <c r="N28" s="73">
        <f>PRODUCT(I28/O28)</f>
        <v>0.67567567567567566</v>
      </c>
      <c r="O28" s="25">
        <v>111</v>
      </c>
      <c r="P28" s="63" t="s">
        <v>36</v>
      </c>
      <c r="Q28" s="64"/>
      <c r="R28" s="64"/>
      <c r="S28" s="65" t="s">
        <v>65</v>
      </c>
      <c r="T28" s="65"/>
      <c r="U28" s="65"/>
      <c r="V28" s="65"/>
      <c r="W28" s="65"/>
      <c r="X28" s="65"/>
      <c r="Y28" s="65"/>
      <c r="Z28" s="65"/>
      <c r="AA28" s="65"/>
      <c r="AB28" s="66"/>
      <c r="AC28" s="65"/>
      <c r="AD28" s="67" t="s">
        <v>66</v>
      </c>
      <c r="AE28" s="65"/>
      <c r="AF28" s="65" t="s">
        <v>67</v>
      </c>
      <c r="AG28" s="66"/>
      <c r="AH28" s="65"/>
      <c r="AI28" s="65"/>
      <c r="AJ28" s="67"/>
      <c r="AK28" s="6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74" t="s">
        <v>20</v>
      </c>
      <c r="C29" s="75"/>
      <c r="D29" s="76"/>
      <c r="E29" s="19">
        <f>SUM(E26:E28)</f>
        <v>323</v>
      </c>
      <c r="F29" s="19">
        <f>SUM(F26:F28)</f>
        <v>18</v>
      </c>
      <c r="G29" s="19">
        <f>SUM(G26:G28)</f>
        <v>176</v>
      </c>
      <c r="H29" s="19">
        <f>SUM(H26:H28)</f>
        <v>315</v>
      </c>
      <c r="I29" s="19">
        <f>SUM(I26:I28)</f>
        <v>1314</v>
      </c>
      <c r="J29" s="1"/>
      <c r="K29" s="77">
        <f>PRODUCT((F29+G29)/E29)</f>
        <v>0.60061919504643968</v>
      </c>
      <c r="L29" s="77">
        <f>PRODUCT(H29/E29)</f>
        <v>0.97523219814241491</v>
      </c>
      <c r="M29" s="77">
        <f>PRODUCT(I29/E29)</f>
        <v>4.068111455108359</v>
      </c>
      <c r="N29" s="39">
        <f>PRODUCT(I29/O29)</f>
        <v>0.56862708023220621</v>
      </c>
      <c r="O29" s="25">
        <f>SUM(O26:O28)</f>
        <v>2310.8290928800138</v>
      </c>
      <c r="P29" s="78" t="s">
        <v>37</v>
      </c>
      <c r="Q29" s="79"/>
      <c r="R29" s="79"/>
      <c r="S29" s="80" t="s">
        <v>69</v>
      </c>
      <c r="T29" s="80"/>
      <c r="U29" s="80"/>
      <c r="V29" s="80"/>
      <c r="W29" s="80"/>
      <c r="X29" s="80"/>
      <c r="Y29" s="80"/>
      <c r="Z29" s="80"/>
      <c r="AA29" s="80"/>
      <c r="AB29" s="81"/>
      <c r="AC29" s="80"/>
      <c r="AD29" s="82" t="s">
        <v>68</v>
      </c>
      <c r="AE29" s="80"/>
      <c r="AF29" s="80" t="s">
        <v>70</v>
      </c>
      <c r="AG29" s="81"/>
      <c r="AH29" s="80"/>
      <c r="AI29" s="80"/>
      <c r="AJ29" s="82"/>
      <c r="AK29" s="83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44"/>
      <c r="C30" s="44"/>
      <c r="D30" s="44"/>
      <c r="E30" s="44"/>
      <c r="F30" s="44"/>
      <c r="G30" s="44"/>
      <c r="H30" s="44"/>
      <c r="I30" s="44"/>
      <c r="J30" s="1"/>
      <c r="K30" s="44"/>
      <c r="L30" s="44"/>
      <c r="M30" s="44"/>
      <c r="N30" s="43"/>
      <c r="O30" s="25"/>
      <c r="P30" s="1"/>
      <c r="Q30" s="46"/>
      <c r="R30" s="1"/>
      <c r="S30" s="1"/>
      <c r="T30" s="25"/>
      <c r="U30" s="25"/>
      <c r="V30" s="84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 t="s">
        <v>40</v>
      </c>
      <c r="C31" s="1"/>
      <c r="D31" s="1" t="s">
        <v>57</v>
      </c>
      <c r="E31" s="1"/>
      <c r="F31" s="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4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47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 t="s">
        <v>54</v>
      </c>
      <c r="E32" s="1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4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47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 t="s">
        <v>55</v>
      </c>
      <c r="E33" s="1"/>
      <c r="F33" s="25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25"/>
      <c r="Z33" s="25"/>
      <c r="AA33" s="84"/>
      <c r="AB33" s="1"/>
      <c r="AC33" s="1"/>
      <c r="AD33" s="1"/>
      <c r="AE33" s="1"/>
      <c r="AF33" s="1"/>
      <c r="AG33" s="25"/>
      <c r="AH33" s="1"/>
      <c r="AI33" s="1"/>
      <c r="AJ33" s="1"/>
      <c r="AK33" s="47"/>
      <c r="AL33" s="24"/>
      <c r="AM33" s="9"/>
      <c r="AN33" s="9"/>
      <c r="AO33" s="9"/>
      <c r="AP33" s="9"/>
      <c r="AQ33" s="9"/>
    </row>
    <row r="34" spans="1:43" s="8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25"/>
      <c r="Z34" s="25"/>
      <c r="AA34" s="25"/>
      <c r="AB34" s="1"/>
      <c r="AC34" s="1"/>
      <c r="AD34" s="1"/>
      <c r="AE34" s="1"/>
      <c r="AF34" s="1"/>
      <c r="AG34" s="25"/>
      <c r="AH34" s="1"/>
      <c r="AI34" s="1"/>
      <c r="AJ34" s="1"/>
      <c r="AK34" s="47"/>
      <c r="AL34" s="24"/>
      <c r="AM34" s="9"/>
      <c r="AN34" s="9"/>
      <c r="AO34" s="9"/>
      <c r="AP34" s="9"/>
      <c r="AQ34" s="9"/>
    </row>
    <row r="35" spans="1:43" s="8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25"/>
      <c r="Z35" s="25"/>
      <c r="AA35" s="84"/>
      <c r="AB35" s="1"/>
      <c r="AC35" s="1"/>
      <c r="AD35" s="1"/>
      <c r="AE35" s="1"/>
      <c r="AF35" s="1"/>
      <c r="AG35" s="25"/>
      <c r="AH35" s="1"/>
      <c r="AI35" s="1"/>
      <c r="AJ35" s="1"/>
      <c r="AK35" s="47"/>
      <c r="AL35" s="24"/>
      <c r="AM35" s="9"/>
      <c r="AN35" s="9"/>
      <c r="AO35" s="9"/>
      <c r="AP35" s="9"/>
      <c r="AQ35" s="9"/>
    </row>
    <row r="36" spans="1:43" s="8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25"/>
      <c r="Z36" s="25"/>
      <c r="AA36" s="84"/>
      <c r="AB36" s="1"/>
      <c r="AC36" s="25"/>
      <c r="AD36" s="25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25"/>
      <c r="Z37" s="25"/>
      <c r="AA37" s="84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25"/>
      <c r="Z38" s="25"/>
      <c r="AA38" s="84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25"/>
      <c r="Z39" s="25"/>
      <c r="AA39" s="84"/>
      <c r="AB39" s="1"/>
      <c r="AC39" s="1"/>
      <c r="AD39" s="1"/>
      <c r="AE39" s="1"/>
      <c r="AF39" s="1"/>
      <c r="AG39" s="25"/>
      <c r="AH39" s="1"/>
      <c r="AI39" s="1"/>
      <c r="AJ39" s="1"/>
      <c r="AK39" s="47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25"/>
      <c r="Z40" s="25"/>
      <c r="AA40" s="25"/>
      <c r="AB40" s="1"/>
      <c r="AC40" s="1"/>
      <c r="AD40" s="1"/>
      <c r="AE40" s="1"/>
      <c r="AF40" s="1"/>
      <c r="AG40" s="25"/>
      <c r="AH40" s="1"/>
      <c r="AI40" s="1"/>
      <c r="AJ40" s="1"/>
      <c r="AK40" s="47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47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25"/>
      <c r="Z42" s="25"/>
      <c r="AA42" s="84"/>
      <c r="AB42" s="1"/>
      <c r="AC42" s="1"/>
      <c r="AD42" s="1"/>
      <c r="AE42" s="1"/>
      <c r="AF42" s="1"/>
      <c r="AG42" s="25"/>
      <c r="AH42" s="1"/>
      <c r="AI42" s="1"/>
      <c r="AJ42" s="1"/>
      <c r="AK42" s="47"/>
      <c r="AL42" s="9"/>
      <c r="AM42" s="85"/>
      <c r="AN42" s="85"/>
      <c r="AO42" s="85"/>
      <c r="AP42" s="85"/>
      <c r="AQ42" s="85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25"/>
      <c r="Z43" s="25"/>
      <c r="AA43" s="84"/>
      <c r="AB43" s="1"/>
      <c r="AC43" s="1"/>
      <c r="AD43" s="1"/>
      <c r="AE43" s="1"/>
      <c r="AF43" s="1"/>
      <c r="AG43" s="25"/>
      <c r="AH43" s="1"/>
      <c r="AI43" s="1"/>
      <c r="AJ43" s="1"/>
      <c r="AK43" s="47"/>
      <c r="AL43" s="9"/>
      <c r="AM43" s="85"/>
      <c r="AN43" s="85"/>
      <c r="AO43" s="85"/>
      <c r="AP43" s="85"/>
      <c r="AQ43" s="85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25"/>
      <c r="Z44" s="25"/>
      <c r="AA44" s="84"/>
      <c r="AB44" s="1"/>
      <c r="AC44" s="1"/>
      <c r="AD44" s="1"/>
      <c r="AE44" s="1"/>
      <c r="AF44" s="1"/>
      <c r="AG44" s="25"/>
      <c r="AH44" s="1"/>
      <c r="AI44" s="1"/>
      <c r="AJ44" s="1"/>
      <c r="AK44" s="47"/>
      <c r="AL44" s="9"/>
      <c r="AM44" s="85"/>
      <c r="AN44" s="85"/>
      <c r="AO44" s="85"/>
      <c r="AP44" s="85"/>
      <c r="AQ44" s="85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25"/>
      <c r="Z45" s="25"/>
      <c r="AA45" s="84"/>
      <c r="AB45" s="1"/>
      <c r="AC45" s="1"/>
      <c r="AD45" s="1"/>
      <c r="AE45" s="1"/>
      <c r="AF45" s="1"/>
      <c r="AG45" s="25"/>
      <c r="AH45" s="1"/>
      <c r="AI45" s="1"/>
      <c r="AJ45" s="1"/>
      <c r="AK45" s="47"/>
      <c r="AL45" s="9"/>
      <c r="AM45" s="85"/>
      <c r="AN45" s="85"/>
      <c r="AO45" s="85"/>
      <c r="AP45" s="85"/>
      <c r="AQ45" s="85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25"/>
      <c r="Z46" s="25"/>
      <c r="AA46" s="84"/>
      <c r="AB46" s="1"/>
      <c r="AC46" s="1"/>
      <c r="AD46" s="1"/>
      <c r="AE46" s="1"/>
      <c r="AF46" s="1"/>
      <c r="AG46" s="25"/>
      <c r="AH46" s="1"/>
      <c r="AI46" s="1"/>
      <c r="AJ46" s="1"/>
      <c r="AK46" s="47"/>
      <c r="AL46" s="9"/>
      <c r="AM46" s="85"/>
      <c r="AN46" s="85"/>
      <c r="AO46" s="85"/>
      <c r="AP46" s="85"/>
      <c r="AQ46" s="85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46"/>
      <c r="W47" s="1"/>
      <c r="X47" s="1"/>
      <c r="Y47" s="25"/>
      <c r="Z47" s="25"/>
      <c r="AA47" s="84"/>
      <c r="AB47" s="1"/>
      <c r="AC47" s="1"/>
      <c r="AD47" s="1"/>
      <c r="AE47" s="1"/>
      <c r="AF47" s="1"/>
      <c r="AG47" s="25"/>
      <c r="AH47" s="1"/>
      <c r="AI47" s="1"/>
      <c r="AJ47" s="1"/>
      <c r="AK47" s="47"/>
      <c r="AL47" s="9"/>
      <c r="AM47" s="85"/>
      <c r="AN47" s="85"/>
      <c r="AO47" s="85"/>
      <c r="AP47" s="85"/>
      <c r="AQ47" s="85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46"/>
      <c r="W48" s="1"/>
      <c r="X48" s="1"/>
      <c r="Y48" s="25"/>
      <c r="Z48" s="25"/>
      <c r="AA48" s="84"/>
      <c r="AB48" s="1"/>
      <c r="AC48" s="1"/>
      <c r="AD48" s="1"/>
      <c r="AE48" s="1"/>
      <c r="AF48" s="1"/>
      <c r="AG48" s="25"/>
      <c r="AH48" s="1"/>
      <c r="AI48" s="1"/>
      <c r="AJ48" s="1"/>
      <c r="AK48" s="47"/>
      <c r="AL48" s="9"/>
      <c r="AM48" s="85"/>
      <c r="AN48" s="85"/>
      <c r="AO48" s="85"/>
      <c r="AP48" s="85"/>
      <c r="AQ48" s="85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46"/>
      <c r="W49" s="1"/>
      <c r="X49" s="1"/>
      <c r="Y49" s="25"/>
      <c r="Z49" s="25"/>
      <c r="AA49" s="84"/>
      <c r="AB49" s="1"/>
      <c r="AC49" s="1"/>
      <c r="AD49" s="1"/>
      <c r="AE49" s="1"/>
      <c r="AF49" s="1"/>
      <c r="AG49" s="25"/>
      <c r="AH49" s="1"/>
      <c r="AI49" s="1"/>
      <c r="AJ49" s="1"/>
      <c r="AK49" s="47"/>
      <c r="AL49" s="9"/>
      <c r="AM49" s="85"/>
      <c r="AN49" s="85"/>
      <c r="AO49" s="85"/>
      <c r="AP49" s="85"/>
      <c r="AQ49" s="85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9"/>
      <c r="Q50" s="9"/>
      <c r="R50" s="9"/>
      <c r="S50" s="1"/>
      <c r="T50" s="25"/>
      <c r="U50" s="1"/>
      <c r="V50" s="46"/>
      <c r="W50" s="1"/>
      <c r="X50" s="1"/>
      <c r="Y50" s="25"/>
      <c r="Z50" s="25"/>
      <c r="AA50" s="84"/>
      <c r="AB50" s="1"/>
      <c r="AC50" s="1"/>
      <c r="AD50" s="1"/>
      <c r="AE50" s="1"/>
      <c r="AF50" s="1"/>
      <c r="AG50" s="25"/>
      <c r="AH50" s="1"/>
      <c r="AI50" s="1"/>
      <c r="AJ50" s="1"/>
      <c r="AK50" s="47"/>
      <c r="AL50" s="9"/>
      <c r="AM50" s="85"/>
      <c r="AN50" s="85"/>
      <c r="AO50" s="85"/>
      <c r="AP50" s="85"/>
      <c r="AQ50" s="85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9"/>
      <c r="Q51" s="9"/>
      <c r="R51" s="9"/>
      <c r="S51" s="1"/>
      <c r="T51" s="25"/>
      <c r="U51" s="1"/>
      <c r="V51" s="46"/>
      <c r="W51" s="1"/>
      <c r="X51" s="1"/>
      <c r="Y51" s="25"/>
      <c r="Z51" s="25"/>
      <c r="AA51" s="84"/>
      <c r="AB51" s="1"/>
      <c r="AC51" s="1"/>
      <c r="AD51" s="1"/>
      <c r="AE51" s="1"/>
      <c r="AF51" s="1"/>
      <c r="AG51" s="25"/>
      <c r="AH51" s="1"/>
      <c r="AI51" s="1"/>
      <c r="AJ51" s="1"/>
      <c r="AK51" s="47"/>
      <c r="AL51" s="9"/>
      <c r="AM51" s="85"/>
      <c r="AN51" s="85"/>
      <c r="AO51" s="85"/>
      <c r="AP51" s="85"/>
      <c r="AQ51" s="85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9"/>
      <c r="Q52" s="9"/>
      <c r="R52" s="9"/>
      <c r="S52" s="1"/>
      <c r="T52" s="25"/>
      <c r="U52" s="1"/>
      <c r="V52" s="46"/>
      <c r="W52" s="1"/>
      <c r="X52" s="1"/>
      <c r="Y52" s="25"/>
      <c r="Z52" s="25"/>
      <c r="AA52" s="84"/>
      <c r="AB52" s="1"/>
      <c r="AC52" s="1"/>
      <c r="AD52" s="1"/>
      <c r="AE52" s="1"/>
      <c r="AF52" s="1"/>
      <c r="AG52" s="25"/>
      <c r="AH52" s="1"/>
      <c r="AI52" s="1"/>
      <c r="AJ52" s="1"/>
      <c r="AK52" s="47"/>
      <c r="AL52" s="9"/>
      <c r="AM52" s="85"/>
      <c r="AN52" s="85"/>
      <c r="AO52" s="85"/>
      <c r="AP52" s="85"/>
      <c r="AQ52" s="85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9"/>
      <c r="Q53" s="9"/>
      <c r="R53" s="9"/>
      <c r="S53" s="1"/>
      <c r="T53" s="25"/>
      <c r="U53" s="1"/>
      <c r="V53" s="46"/>
      <c r="W53" s="1"/>
      <c r="X53" s="1"/>
      <c r="Y53" s="25"/>
      <c r="Z53" s="25"/>
      <c r="AA53" s="84"/>
      <c r="AB53" s="1"/>
      <c r="AC53" s="1"/>
      <c r="AD53" s="1"/>
      <c r="AE53" s="1"/>
      <c r="AF53" s="1"/>
      <c r="AG53" s="25"/>
      <c r="AH53" s="1"/>
      <c r="AI53" s="1"/>
      <c r="AJ53" s="1"/>
      <c r="AK53" s="47"/>
      <c r="AL53" s="9"/>
      <c r="AM53" s="85"/>
      <c r="AN53" s="85"/>
      <c r="AO53" s="85"/>
      <c r="AP53" s="85"/>
      <c r="AQ53" s="85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9"/>
      <c r="Q54" s="9"/>
      <c r="R54" s="9"/>
      <c r="S54" s="1"/>
      <c r="T54" s="25"/>
      <c r="U54" s="1"/>
      <c r="V54" s="46"/>
      <c r="W54" s="1"/>
      <c r="X54" s="1"/>
      <c r="Y54" s="25"/>
      <c r="Z54" s="25"/>
      <c r="AA54" s="84"/>
      <c r="AB54" s="1"/>
      <c r="AC54" s="1"/>
      <c r="AD54" s="1"/>
      <c r="AE54" s="1"/>
      <c r="AF54" s="1"/>
      <c r="AG54" s="25"/>
      <c r="AH54" s="1"/>
      <c r="AI54" s="1"/>
      <c r="AJ54" s="1"/>
      <c r="AK54" s="47"/>
      <c r="AL54" s="9"/>
      <c r="AM54" s="85"/>
      <c r="AN54" s="85"/>
      <c r="AO54" s="85"/>
      <c r="AP54" s="85"/>
      <c r="AQ54" s="85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46"/>
      <c r="W55" s="1"/>
      <c r="X55" s="1"/>
      <c r="Y55" s="25"/>
      <c r="Z55" s="25"/>
      <c r="AA55" s="84"/>
      <c r="AB55" s="1"/>
      <c r="AC55" s="1"/>
      <c r="AD55" s="1"/>
      <c r="AE55" s="1"/>
      <c r="AF55" s="1"/>
      <c r="AG55" s="25"/>
      <c r="AH55" s="1"/>
      <c r="AI55" s="1"/>
      <c r="AJ55" s="1"/>
      <c r="AK55" s="47"/>
      <c r="AL55" s="9"/>
      <c r="AM55" s="85"/>
      <c r="AN55" s="85"/>
      <c r="AO55" s="85"/>
      <c r="AP55" s="85"/>
      <c r="AQ55" s="85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9"/>
      <c r="Q56" s="9"/>
      <c r="R56" s="9"/>
      <c r="S56" s="1"/>
      <c r="T56" s="25"/>
      <c r="U56" s="1"/>
      <c r="V56" s="46"/>
      <c r="W56" s="1"/>
      <c r="X56" s="1"/>
      <c r="Y56" s="25"/>
      <c r="Z56" s="25"/>
      <c r="AA56" s="84"/>
      <c r="AB56" s="1"/>
      <c r="AC56" s="1"/>
      <c r="AD56" s="1"/>
      <c r="AE56" s="1"/>
      <c r="AF56" s="1"/>
      <c r="AG56" s="25"/>
      <c r="AH56" s="1"/>
      <c r="AI56" s="1"/>
      <c r="AJ56" s="1"/>
      <c r="AK56" s="47"/>
      <c r="AL56" s="9"/>
      <c r="AM56" s="85"/>
      <c r="AN56" s="85"/>
      <c r="AO56" s="85"/>
      <c r="AP56" s="85"/>
      <c r="AQ56" s="85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9"/>
      <c r="Q57" s="9"/>
      <c r="R57" s="9"/>
      <c r="S57" s="1"/>
      <c r="T57" s="25"/>
      <c r="U57" s="1"/>
      <c r="V57" s="46"/>
      <c r="W57" s="1"/>
      <c r="X57" s="1"/>
      <c r="Y57" s="25"/>
      <c r="Z57" s="25"/>
      <c r="AA57" s="84"/>
      <c r="AB57" s="1"/>
      <c r="AC57" s="1"/>
      <c r="AD57" s="1"/>
      <c r="AE57" s="1"/>
      <c r="AF57" s="1"/>
      <c r="AG57" s="25"/>
      <c r="AH57" s="1"/>
      <c r="AI57" s="1"/>
      <c r="AJ57" s="1"/>
      <c r="AK57" s="47"/>
      <c r="AL57" s="9"/>
      <c r="AM57" s="85"/>
      <c r="AN57" s="85"/>
      <c r="AO57" s="85"/>
      <c r="AP57" s="85"/>
      <c r="AQ57" s="85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46"/>
      <c r="W58" s="1"/>
      <c r="X58" s="1"/>
      <c r="Y58" s="25"/>
      <c r="Z58" s="25"/>
      <c r="AA58" s="84"/>
      <c r="AB58" s="1"/>
      <c r="AC58" s="1"/>
      <c r="AD58" s="1"/>
      <c r="AE58" s="1"/>
      <c r="AF58" s="1"/>
      <c r="AG58" s="25"/>
      <c r="AH58" s="1"/>
      <c r="AI58" s="1"/>
      <c r="AJ58" s="1"/>
      <c r="AK58" s="47"/>
      <c r="AL58" s="9"/>
      <c r="AM58" s="85"/>
      <c r="AN58" s="85"/>
      <c r="AO58" s="85"/>
      <c r="AP58" s="85"/>
      <c r="AQ58" s="85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9"/>
      <c r="Q59" s="9"/>
      <c r="R59" s="9"/>
      <c r="S59" s="1"/>
      <c r="T59" s="25"/>
      <c r="U59" s="1"/>
      <c r="V59" s="46"/>
      <c r="W59" s="1"/>
      <c r="X59" s="1"/>
      <c r="Y59" s="25"/>
      <c r="Z59" s="25"/>
      <c r="AA59" s="84"/>
      <c r="AB59" s="1"/>
      <c r="AC59" s="1"/>
      <c r="AD59" s="1"/>
      <c r="AE59" s="1"/>
      <c r="AF59" s="1"/>
      <c r="AG59" s="25"/>
      <c r="AH59" s="1"/>
      <c r="AI59" s="1"/>
      <c r="AJ59" s="1"/>
      <c r="AK59" s="47"/>
      <c r="AL59" s="9"/>
      <c r="AM59" s="85"/>
      <c r="AN59" s="85"/>
      <c r="AO59" s="85"/>
      <c r="AP59" s="85"/>
      <c r="AQ59" s="85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9"/>
      <c r="Q60" s="9"/>
      <c r="R60" s="9"/>
      <c r="S60" s="1"/>
      <c r="T60" s="25"/>
      <c r="U60" s="1"/>
      <c r="V60" s="46"/>
      <c r="W60" s="1"/>
      <c r="X60" s="1"/>
      <c r="Y60" s="25"/>
      <c r="Z60" s="25"/>
      <c r="AA60" s="84"/>
      <c r="AB60" s="1"/>
      <c r="AC60" s="1"/>
      <c r="AD60" s="1"/>
      <c r="AE60" s="1"/>
      <c r="AF60" s="1"/>
      <c r="AG60" s="25"/>
      <c r="AH60" s="1"/>
      <c r="AI60" s="1"/>
      <c r="AJ60" s="1"/>
      <c r="AK60" s="47"/>
      <c r="AL60" s="9"/>
      <c r="AM60" s="85"/>
      <c r="AN60" s="85"/>
      <c r="AO60" s="85"/>
      <c r="AP60" s="85"/>
      <c r="AQ60" s="85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9"/>
      <c r="Q61" s="9"/>
      <c r="R61" s="9"/>
      <c r="S61" s="1"/>
      <c r="T61" s="25"/>
      <c r="U61" s="1"/>
      <c r="V61" s="46"/>
      <c r="W61" s="1"/>
      <c r="X61" s="1"/>
      <c r="Y61" s="25"/>
      <c r="Z61" s="25"/>
      <c r="AA61" s="84"/>
      <c r="AB61" s="1"/>
      <c r="AC61" s="1"/>
      <c r="AD61" s="1"/>
      <c r="AE61" s="1"/>
      <c r="AF61" s="1"/>
      <c r="AG61" s="25"/>
      <c r="AH61" s="1"/>
      <c r="AI61" s="1"/>
      <c r="AJ61" s="1"/>
      <c r="AK61" s="47"/>
      <c r="AL61" s="9"/>
      <c r="AM61" s="85"/>
      <c r="AN61" s="85"/>
      <c r="AO61" s="85"/>
      <c r="AP61" s="85"/>
      <c r="AQ61" s="85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9"/>
      <c r="Q62" s="9"/>
      <c r="R62" s="9"/>
      <c r="S62" s="1"/>
      <c r="T62" s="25"/>
      <c r="U62" s="1"/>
      <c r="V62" s="46"/>
      <c r="W62" s="1"/>
      <c r="X62" s="1"/>
      <c r="Y62" s="25"/>
      <c r="Z62" s="25"/>
      <c r="AA62" s="84"/>
      <c r="AB62" s="1"/>
      <c r="AC62" s="1"/>
      <c r="AD62" s="1"/>
      <c r="AE62" s="1"/>
      <c r="AF62" s="1"/>
      <c r="AG62" s="25"/>
      <c r="AH62" s="1"/>
      <c r="AI62" s="1"/>
      <c r="AJ62" s="1"/>
      <c r="AK62" s="47"/>
      <c r="AL62" s="9"/>
      <c r="AM62" s="85"/>
      <c r="AN62" s="85"/>
      <c r="AO62" s="85"/>
      <c r="AP62" s="85"/>
      <c r="AQ62" s="85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9"/>
      <c r="Q63" s="9"/>
      <c r="R63" s="9"/>
      <c r="S63" s="1"/>
      <c r="T63" s="25"/>
      <c r="U63" s="1"/>
      <c r="V63" s="46"/>
      <c r="W63" s="1"/>
      <c r="X63" s="1"/>
      <c r="Y63" s="25"/>
      <c r="Z63" s="25"/>
      <c r="AA63" s="84"/>
      <c r="AB63" s="1"/>
      <c r="AC63" s="1"/>
      <c r="AD63" s="1"/>
      <c r="AE63" s="1"/>
      <c r="AF63" s="1"/>
      <c r="AG63" s="25"/>
      <c r="AH63" s="1"/>
      <c r="AI63" s="1"/>
      <c r="AJ63" s="1"/>
      <c r="AK63" s="47"/>
      <c r="AL63" s="9"/>
      <c r="AM63" s="85"/>
      <c r="AN63" s="85"/>
      <c r="AO63" s="85"/>
      <c r="AP63" s="85"/>
      <c r="AQ63" s="85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9"/>
      <c r="Q64" s="9"/>
      <c r="R64" s="9"/>
      <c r="S64" s="1"/>
      <c r="T64" s="25"/>
      <c r="U64" s="1"/>
      <c r="V64" s="46"/>
      <c r="W64" s="1"/>
      <c r="X64" s="1"/>
      <c r="Y64" s="25"/>
      <c r="Z64" s="25"/>
      <c r="AA64" s="84"/>
      <c r="AB64" s="1"/>
      <c r="AC64" s="1"/>
      <c r="AD64" s="1"/>
      <c r="AE64" s="1"/>
      <c r="AF64" s="1"/>
      <c r="AG64" s="25"/>
      <c r="AH64" s="1"/>
      <c r="AI64" s="1"/>
      <c r="AJ64" s="1"/>
      <c r="AK64" s="47"/>
      <c r="AL64" s="9"/>
      <c r="AM64" s="85"/>
      <c r="AN64" s="85"/>
      <c r="AO64" s="85"/>
      <c r="AP64" s="85"/>
      <c r="AQ64" s="85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9"/>
      <c r="Q65" s="9"/>
      <c r="R65" s="9"/>
      <c r="S65" s="1"/>
      <c r="T65" s="25"/>
      <c r="U65" s="1"/>
      <c r="V65" s="46"/>
      <c r="W65" s="1"/>
      <c r="X65" s="1"/>
      <c r="Y65" s="25"/>
      <c r="Z65" s="25"/>
      <c r="AA65" s="84"/>
      <c r="AB65" s="1"/>
      <c r="AC65" s="1"/>
      <c r="AD65" s="1"/>
      <c r="AE65" s="1"/>
      <c r="AF65" s="1"/>
      <c r="AG65" s="25"/>
      <c r="AH65" s="1"/>
      <c r="AI65" s="1"/>
      <c r="AJ65" s="1"/>
      <c r="AK65" s="47"/>
      <c r="AL65" s="9"/>
      <c r="AM65" s="85"/>
      <c r="AN65" s="85"/>
      <c r="AO65" s="85"/>
      <c r="AP65" s="85"/>
      <c r="AQ65" s="85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9"/>
      <c r="Q66" s="9"/>
      <c r="R66" s="9"/>
      <c r="S66" s="1"/>
      <c r="T66" s="25"/>
      <c r="U66" s="1"/>
      <c r="V66" s="46"/>
      <c r="W66" s="1"/>
      <c r="X66" s="1"/>
      <c r="Y66" s="25"/>
      <c r="Z66" s="25"/>
      <c r="AA66" s="84"/>
      <c r="AB66" s="1"/>
      <c r="AC66" s="1"/>
      <c r="AD66" s="1"/>
      <c r="AE66" s="1"/>
      <c r="AF66" s="1"/>
      <c r="AG66" s="25"/>
      <c r="AH66" s="1"/>
      <c r="AI66" s="1"/>
      <c r="AJ66" s="1"/>
      <c r="AK66" s="47"/>
      <c r="AL66" s="9"/>
      <c r="AM66" s="85"/>
      <c r="AN66" s="85"/>
      <c r="AO66" s="85"/>
      <c r="AP66" s="85"/>
      <c r="AQ66" s="85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9"/>
      <c r="Q67" s="9"/>
      <c r="R67" s="9"/>
      <c r="S67" s="1"/>
      <c r="T67" s="25"/>
      <c r="U67" s="1"/>
      <c r="V67" s="46"/>
      <c r="W67" s="1"/>
      <c r="X67" s="1"/>
      <c r="Y67" s="25"/>
      <c r="Z67" s="25"/>
      <c r="AA67" s="84"/>
      <c r="AB67" s="1"/>
      <c r="AC67" s="1"/>
      <c r="AD67" s="1"/>
      <c r="AE67" s="1"/>
      <c r="AF67" s="1"/>
      <c r="AG67" s="25"/>
      <c r="AH67" s="1"/>
      <c r="AI67" s="1"/>
      <c r="AJ67" s="1"/>
      <c r="AK67" s="47"/>
      <c r="AL67" s="9"/>
      <c r="AM67" s="85"/>
      <c r="AN67" s="85"/>
      <c r="AO67" s="85"/>
      <c r="AP67" s="85"/>
      <c r="AQ67" s="85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9"/>
      <c r="Q68" s="9"/>
      <c r="R68" s="9"/>
      <c r="S68" s="1"/>
      <c r="T68" s="25"/>
      <c r="U68" s="1"/>
      <c r="V68" s="46"/>
      <c r="W68" s="1"/>
      <c r="X68" s="1"/>
      <c r="Y68" s="25"/>
      <c r="Z68" s="25"/>
      <c r="AA68" s="84"/>
      <c r="AB68" s="1"/>
      <c r="AC68" s="1"/>
      <c r="AD68" s="1"/>
      <c r="AE68" s="1"/>
      <c r="AF68" s="1"/>
      <c r="AG68" s="25"/>
      <c r="AH68" s="1"/>
      <c r="AI68" s="1"/>
      <c r="AJ68" s="1"/>
      <c r="AK68" s="47"/>
      <c r="AL68" s="9"/>
      <c r="AM68" s="85"/>
      <c r="AN68" s="85"/>
      <c r="AO68" s="85"/>
      <c r="AP68" s="85"/>
      <c r="AQ68" s="85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9"/>
      <c r="Q69" s="9"/>
      <c r="R69" s="9"/>
      <c r="S69" s="1"/>
      <c r="T69" s="25"/>
      <c r="U69" s="1"/>
      <c r="V69" s="46"/>
      <c r="W69" s="1"/>
      <c r="X69" s="1"/>
      <c r="Y69" s="25"/>
      <c r="Z69" s="25"/>
      <c r="AA69" s="84"/>
      <c r="AB69" s="1"/>
      <c r="AC69" s="1"/>
      <c r="AD69" s="1"/>
      <c r="AE69" s="1"/>
      <c r="AF69" s="1"/>
      <c r="AG69" s="25"/>
      <c r="AH69" s="1"/>
      <c r="AI69" s="1"/>
      <c r="AJ69" s="1"/>
      <c r="AK69" s="47"/>
      <c r="AL69" s="9"/>
      <c r="AM69" s="85"/>
      <c r="AN69" s="85"/>
      <c r="AO69" s="85"/>
      <c r="AP69" s="85"/>
      <c r="AQ69" s="85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9"/>
      <c r="Q70" s="9"/>
      <c r="R70" s="9"/>
      <c r="S70" s="1"/>
      <c r="T70" s="25"/>
      <c r="U70" s="1"/>
      <c r="V70" s="46"/>
      <c r="W70" s="1"/>
      <c r="X70" s="1"/>
      <c r="Y70" s="25"/>
      <c r="Z70" s="25"/>
      <c r="AA70" s="84"/>
      <c r="AB70" s="1"/>
      <c r="AC70" s="1"/>
      <c r="AD70" s="1"/>
      <c r="AE70" s="1"/>
      <c r="AF70" s="1"/>
      <c r="AG70" s="25"/>
      <c r="AH70" s="1"/>
      <c r="AI70" s="1"/>
      <c r="AJ70" s="1"/>
      <c r="AK70" s="47"/>
      <c r="AL70" s="9"/>
      <c r="AM70" s="85"/>
      <c r="AN70" s="85"/>
      <c r="AO70" s="85"/>
      <c r="AP70" s="85"/>
      <c r="AQ70" s="85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9"/>
      <c r="Q71" s="9"/>
      <c r="R71" s="9"/>
      <c r="S71" s="1"/>
      <c r="T71" s="25"/>
      <c r="U71" s="1"/>
      <c r="V71" s="46"/>
      <c r="W71" s="1"/>
      <c r="X71" s="1"/>
      <c r="Y71" s="25"/>
      <c r="Z71" s="25"/>
      <c r="AA71" s="84"/>
      <c r="AB71" s="1"/>
      <c r="AC71" s="1"/>
      <c r="AD71" s="1"/>
      <c r="AE71" s="1"/>
      <c r="AF71" s="1"/>
      <c r="AG71" s="25"/>
      <c r="AH71" s="1"/>
      <c r="AI71" s="1"/>
      <c r="AJ71" s="1"/>
      <c r="AK71" s="47"/>
      <c r="AL71" s="9"/>
      <c r="AM71" s="85"/>
      <c r="AN71" s="85"/>
      <c r="AO71" s="85"/>
      <c r="AP71" s="85"/>
      <c r="AQ71" s="85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9"/>
      <c r="Q72" s="9"/>
      <c r="R72" s="9"/>
      <c r="S72" s="1"/>
      <c r="T72" s="25"/>
      <c r="U72" s="1"/>
      <c r="V72" s="46"/>
      <c r="W72" s="1"/>
      <c r="X72" s="1"/>
      <c r="Y72" s="25"/>
      <c r="Z72" s="25"/>
      <c r="AA72" s="84"/>
      <c r="AB72" s="1"/>
      <c r="AC72" s="1"/>
      <c r="AD72" s="1"/>
      <c r="AE72" s="1"/>
      <c r="AF72" s="1"/>
      <c r="AG72" s="25"/>
      <c r="AH72" s="1"/>
      <c r="AI72" s="1"/>
      <c r="AJ72" s="1"/>
      <c r="AK72" s="47"/>
      <c r="AL72" s="9"/>
      <c r="AM72" s="85"/>
      <c r="AN72" s="85"/>
      <c r="AO72" s="85"/>
      <c r="AP72" s="85"/>
      <c r="AQ72" s="85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9"/>
      <c r="Q73" s="9"/>
      <c r="R73" s="9"/>
      <c r="S73" s="1"/>
      <c r="T73" s="25"/>
      <c r="U73" s="1"/>
      <c r="V73" s="46"/>
      <c r="W73" s="1"/>
      <c r="X73" s="1"/>
      <c r="Y73" s="25"/>
      <c r="Z73" s="25"/>
      <c r="AA73" s="84"/>
      <c r="AB73" s="1"/>
      <c r="AC73" s="1"/>
      <c r="AD73" s="1"/>
      <c r="AE73" s="1"/>
      <c r="AF73" s="1"/>
      <c r="AG73" s="25"/>
      <c r="AH73" s="1"/>
      <c r="AI73" s="1"/>
      <c r="AJ73" s="1"/>
      <c r="AK73" s="47"/>
      <c r="AL73" s="9"/>
      <c r="AM73" s="85"/>
      <c r="AN73" s="85"/>
      <c r="AO73" s="85"/>
      <c r="AP73" s="85"/>
      <c r="AQ73" s="85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9"/>
      <c r="Q74" s="9"/>
      <c r="R74" s="9"/>
      <c r="S74" s="1"/>
      <c r="T74" s="25"/>
      <c r="U74" s="1"/>
      <c r="V74" s="46"/>
      <c r="W74" s="1"/>
      <c r="X74" s="1"/>
      <c r="Y74" s="25"/>
      <c r="Z74" s="25"/>
      <c r="AA74" s="84"/>
      <c r="AB74" s="1"/>
      <c r="AC74" s="1"/>
      <c r="AD74" s="1"/>
      <c r="AE74" s="1"/>
      <c r="AF74" s="1"/>
      <c r="AG74" s="25"/>
      <c r="AH74" s="1"/>
      <c r="AI74" s="1"/>
      <c r="AJ74" s="1"/>
      <c r="AK74" s="47"/>
      <c r="AL74" s="9"/>
      <c r="AM74" s="85"/>
      <c r="AN74" s="85"/>
      <c r="AO74" s="85"/>
      <c r="AP74" s="85"/>
      <c r="AQ74" s="85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9"/>
      <c r="Q75" s="9"/>
      <c r="R75" s="9"/>
      <c r="S75" s="1"/>
      <c r="T75" s="25"/>
      <c r="U75" s="1"/>
      <c r="V75" s="46"/>
      <c r="W75" s="1"/>
      <c r="X75" s="1"/>
      <c r="Y75" s="25"/>
      <c r="Z75" s="25"/>
      <c r="AA75" s="84"/>
      <c r="AB75" s="1"/>
      <c r="AC75" s="1"/>
      <c r="AD75" s="1"/>
      <c r="AE75" s="1"/>
      <c r="AF75" s="1"/>
      <c r="AG75" s="25"/>
      <c r="AH75" s="1"/>
      <c r="AI75" s="1"/>
      <c r="AJ75" s="1"/>
      <c r="AK75" s="47"/>
      <c r="AL75" s="9"/>
      <c r="AM75" s="85"/>
      <c r="AN75" s="85"/>
      <c r="AO75" s="85"/>
      <c r="AP75" s="85"/>
      <c r="AQ75" s="85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9"/>
      <c r="Q76" s="9"/>
      <c r="R76" s="9"/>
      <c r="S76" s="1"/>
      <c r="T76" s="25"/>
      <c r="U76" s="1"/>
      <c r="V76" s="46"/>
      <c r="W76" s="1"/>
      <c r="X76" s="1"/>
      <c r="Y76" s="25"/>
      <c r="Z76" s="25"/>
      <c r="AA76" s="84"/>
      <c r="AB76" s="1"/>
      <c r="AC76" s="1"/>
      <c r="AD76" s="1"/>
      <c r="AE76" s="1"/>
      <c r="AF76" s="1"/>
      <c r="AG76" s="25"/>
      <c r="AH76" s="1"/>
      <c r="AI76" s="1"/>
      <c r="AJ76" s="1"/>
      <c r="AK76" s="47"/>
      <c r="AL76" s="9"/>
      <c r="AM76" s="85"/>
      <c r="AN76" s="85"/>
      <c r="AO76" s="85"/>
      <c r="AP76" s="85"/>
      <c r="AQ76" s="85"/>
    </row>
    <row r="77" spans="1:43" ht="15" customHeight="1" x14ac:dyDescent="0.25">
      <c r="P77" s="9"/>
      <c r="Q77" s="9"/>
      <c r="R77" s="9"/>
      <c r="S77" s="1"/>
      <c r="T77" s="25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28.28515625" style="130" customWidth="1"/>
    <col min="3" max="3" width="23.7109375" style="93" customWidth="1"/>
    <col min="4" max="4" width="10.5703125" style="131" customWidth="1"/>
    <col min="5" max="5" width="13.140625" style="131" customWidth="1"/>
    <col min="6" max="6" width="0.7109375" style="45" customWidth="1"/>
    <col min="7" max="11" width="4.7109375" style="93" customWidth="1"/>
    <col min="12" max="12" width="6.28515625" style="93" customWidth="1"/>
    <col min="13" max="16" width="4.7109375" style="93" customWidth="1"/>
    <col min="17" max="21" width="6.7109375" style="160" customWidth="1"/>
    <col min="22" max="22" width="11" style="93" customWidth="1"/>
    <col min="23" max="23" width="24.140625" style="131" customWidth="1"/>
    <col min="24" max="24" width="9.42578125" style="93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108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53"/>
      <c r="R1" s="153"/>
      <c r="S1" s="153"/>
      <c r="T1" s="153"/>
      <c r="U1" s="153"/>
      <c r="V1" s="95"/>
      <c r="W1" s="96"/>
      <c r="X1" s="89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41</v>
      </c>
      <c r="C2" s="4" t="s">
        <v>56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54"/>
      <c r="R2" s="154"/>
      <c r="S2" s="154"/>
      <c r="T2" s="154"/>
      <c r="U2" s="154"/>
      <c r="V2" s="12"/>
      <c r="W2" s="98"/>
      <c r="X2" s="51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107</v>
      </c>
      <c r="C3" s="23" t="s">
        <v>75</v>
      </c>
      <c r="D3" s="101" t="s">
        <v>76</v>
      </c>
      <c r="E3" s="102" t="s">
        <v>1</v>
      </c>
      <c r="F3" s="25"/>
      <c r="G3" s="103" t="s">
        <v>77</v>
      </c>
      <c r="H3" s="104" t="s">
        <v>78</v>
      </c>
      <c r="I3" s="104" t="s">
        <v>31</v>
      </c>
      <c r="J3" s="18" t="s">
        <v>79</v>
      </c>
      <c r="K3" s="105" t="s">
        <v>80</v>
      </c>
      <c r="L3" s="105" t="s">
        <v>81</v>
      </c>
      <c r="M3" s="103" t="s">
        <v>82</v>
      </c>
      <c r="N3" s="103" t="s">
        <v>30</v>
      </c>
      <c r="O3" s="104" t="s">
        <v>83</v>
      </c>
      <c r="P3" s="103" t="s">
        <v>78</v>
      </c>
      <c r="Q3" s="155" t="s">
        <v>3</v>
      </c>
      <c r="R3" s="155">
        <v>1</v>
      </c>
      <c r="S3" s="155">
        <v>2</v>
      </c>
      <c r="T3" s="155">
        <v>3</v>
      </c>
      <c r="U3" s="155" t="s">
        <v>84</v>
      </c>
      <c r="V3" s="18" t="s">
        <v>21</v>
      </c>
      <c r="W3" s="17" t="s">
        <v>85</v>
      </c>
      <c r="X3" s="17" t="s">
        <v>86</v>
      </c>
      <c r="Y3" s="97"/>
      <c r="Z3" s="97"/>
      <c r="AA3" s="97"/>
      <c r="AB3" s="97"/>
      <c r="AC3" s="97"/>
      <c r="AD3" s="97"/>
    </row>
    <row r="4" spans="1:30" x14ac:dyDescent="0.25">
      <c r="A4" s="133"/>
      <c r="B4" s="106" t="s">
        <v>118</v>
      </c>
      <c r="C4" s="135" t="s">
        <v>89</v>
      </c>
      <c r="D4" s="106" t="s">
        <v>87</v>
      </c>
      <c r="E4" s="136" t="s">
        <v>45</v>
      </c>
      <c r="F4" s="161"/>
      <c r="G4" s="107">
        <v>1</v>
      </c>
      <c r="H4" s="107"/>
      <c r="I4" s="107"/>
      <c r="J4" s="107"/>
      <c r="K4" s="107" t="s">
        <v>109</v>
      </c>
      <c r="L4" s="107"/>
      <c r="M4" s="107">
        <v>1</v>
      </c>
      <c r="N4" s="107"/>
      <c r="O4" s="107"/>
      <c r="P4" s="107"/>
      <c r="Q4" s="108" t="s">
        <v>119</v>
      </c>
      <c r="R4" s="108"/>
      <c r="S4" s="108" t="s">
        <v>120</v>
      </c>
      <c r="T4" s="108" t="s">
        <v>120</v>
      </c>
      <c r="U4" s="108" t="s">
        <v>121</v>
      </c>
      <c r="V4" s="137">
        <v>0.5</v>
      </c>
      <c r="W4" s="135" t="s">
        <v>90</v>
      </c>
      <c r="X4" s="108" t="s">
        <v>91</v>
      </c>
      <c r="Y4" s="97"/>
      <c r="Z4" s="97"/>
      <c r="AA4" s="97"/>
      <c r="AB4" s="97"/>
      <c r="AC4" s="97"/>
      <c r="AD4" s="97"/>
    </row>
    <row r="5" spans="1:30" x14ac:dyDescent="0.25">
      <c r="A5" s="133"/>
      <c r="B5" s="106" t="s">
        <v>92</v>
      </c>
      <c r="C5" s="135" t="s">
        <v>93</v>
      </c>
      <c r="D5" s="106" t="s">
        <v>87</v>
      </c>
      <c r="E5" s="136" t="s">
        <v>45</v>
      </c>
      <c r="F5" s="161"/>
      <c r="G5" s="107"/>
      <c r="H5" s="107"/>
      <c r="I5" s="107">
        <v>1</v>
      </c>
      <c r="J5" s="107" t="s">
        <v>94</v>
      </c>
      <c r="K5" s="107">
        <v>7</v>
      </c>
      <c r="L5" s="107"/>
      <c r="M5" s="107">
        <v>1</v>
      </c>
      <c r="N5" s="107"/>
      <c r="O5" s="107"/>
      <c r="P5" s="107">
        <v>1</v>
      </c>
      <c r="Q5" s="108" t="s">
        <v>122</v>
      </c>
      <c r="R5" s="108" t="s">
        <v>121</v>
      </c>
      <c r="S5" s="108" t="s">
        <v>123</v>
      </c>
      <c r="T5" s="108" t="s">
        <v>116</v>
      </c>
      <c r="U5" s="108"/>
      <c r="V5" s="137">
        <v>0.4</v>
      </c>
      <c r="W5" s="135" t="s">
        <v>95</v>
      </c>
      <c r="X5" s="108" t="s">
        <v>96</v>
      </c>
      <c r="Y5" s="97"/>
      <c r="Z5" s="97"/>
      <c r="AA5" s="97"/>
      <c r="AB5" s="97"/>
      <c r="AC5" s="97"/>
      <c r="AD5" s="97"/>
    </row>
    <row r="6" spans="1:30" x14ac:dyDescent="0.25">
      <c r="A6" s="133"/>
      <c r="B6" s="106" t="s">
        <v>97</v>
      </c>
      <c r="C6" s="135" t="s">
        <v>98</v>
      </c>
      <c r="D6" s="106" t="s">
        <v>87</v>
      </c>
      <c r="E6" s="136" t="s">
        <v>45</v>
      </c>
      <c r="F6" s="161"/>
      <c r="G6" s="107"/>
      <c r="H6" s="107"/>
      <c r="I6" s="107">
        <v>1</v>
      </c>
      <c r="J6" s="107" t="s">
        <v>99</v>
      </c>
      <c r="K6" s="107">
        <v>2</v>
      </c>
      <c r="L6" s="107"/>
      <c r="M6" s="107">
        <v>1</v>
      </c>
      <c r="N6" s="107"/>
      <c r="O6" s="107"/>
      <c r="P6" s="107">
        <v>1</v>
      </c>
      <c r="Q6" s="108" t="s">
        <v>124</v>
      </c>
      <c r="R6" s="108" t="s">
        <v>117</v>
      </c>
      <c r="S6" s="108" t="s">
        <v>125</v>
      </c>
      <c r="T6" s="108"/>
      <c r="U6" s="108" t="s">
        <v>116</v>
      </c>
      <c r="V6" s="137">
        <v>0.33333333333333331</v>
      </c>
      <c r="W6" s="135" t="s">
        <v>100</v>
      </c>
      <c r="X6" s="108" t="s">
        <v>101</v>
      </c>
      <c r="Y6" s="97"/>
      <c r="Z6" s="97"/>
      <c r="AA6" s="97"/>
      <c r="AB6" s="97"/>
      <c r="AC6" s="97"/>
      <c r="AD6" s="97"/>
    </row>
    <row r="7" spans="1:30" x14ac:dyDescent="0.25">
      <c r="A7" s="133"/>
      <c r="B7" s="106" t="s">
        <v>102</v>
      </c>
      <c r="C7" s="135" t="s">
        <v>103</v>
      </c>
      <c r="D7" s="106" t="s">
        <v>87</v>
      </c>
      <c r="E7" s="136" t="s">
        <v>45</v>
      </c>
      <c r="F7" s="161"/>
      <c r="G7" s="107">
        <v>1</v>
      </c>
      <c r="H7" s="107"/>
      <c r="I7" s="107"/>
      <c r="J7" s="107" t="s">
        <v>99</v>
      </c>
      <c r="K7" s="107">
        <v>8</v>
      </c>
      <c r="L7" s="107"/>
      <c r="M7" s="107">
        <v>1</v>
      </c>
      <c r="N7" s="107"/>
      <c r="O7" s="107">
        <v>1</v>
      </c>
      <c r="P7" s="107"/>
      <c r="Q7" s="108" t="s">
        <v>126</v>
      </c>
      <c r="R7" s="108" t="s">
        <v>125</v>
      </c>
      <c r="S7" s="108" t="s">
        <v>120</v>
      </c>
      <c r="T7" s="108" t="s">
        <v>120</v>
      </c>
      <c r="U7" s="108" t="s">
        <v>120</v>
      </c>
      <c r="V7" s="137">
        <v>0.66666666666666663</v>
      </c>
      <c r="W7" s="135" t="s">
        <v>104</v>
      </c>
      <c r="X7" s="108" t="s">
        <v>105</v>
      </c>
      <c r="Y7" s="97"/>
      <c r="Z7" s="97"/>
      <c r="AA7" s="97"/>
      <c r="AB7" s="97"/>
      <c r="AC7" s="97"/>
      <c r="AD7" s="97"/>
    </row>
    <row r="8" spans="1:30" x14ac:dyDescent="0.25">
      <c r="A8" s="24"/>
      <c r="B8" s="23" t="s">
        <v>9</v>
      </c>
      <c r="C8" s="18"/>
      <c r="D8" s="17"/>
      <c r="E8" s="109"/>
      <c r="F8" s="110"/>
      <c r="G8" s="19">
        <f>SUM(G4:G7)</f>
        <v>2</v>
      </c>
      <c r="H8" s="19"/>
      <c r="I8" s="19">
        <f>SUM(I4:I7)</f>
        <v>2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1</v>
      </c>
      <c r="P8" s="19">
        <f t="shared" si="0"/>
        <v>2</v>
      </c>
      <c r="Q8" s="112" t="s">
        <v>127</v>
      </c>
      <c r="R8" s="112" t="s">
        <v>128</v>
      </c>
      <c r="S8" s="112" t="s">
        <v>129</v>
      </c>
      <c r="T8" s="112" t="s">
        <v>130</v>
      </c>
      <c r="U8" s="112" t="s">
        <v>115</v>
      </c>
      <c r="V8" s="39">
        <v>0.47599999999999998</v>
      </c>
      <c r="W8" s="111"/>
      <c r="X8" s="112"/>
      <c r="Y8" s="97"/>
      <c r="Z8" s="97"/>
      <c r="AA8" s="97"/>
      <c r="AB8" s="97"/>
      <c r="AC8" s="97"/>
      <c r="AD8" s="97"/>
    </row>
    <row r="9" spans="1:30" x14ac:dyDescent="0.25">
      <c r="A9" s="24"/>
      <c r="B9" s="113" t="s">
        <v>88</v>
      </c>
      <c r="C9" s="114" t="s">
        <v>106</v>
      </c>
      <c r="D9" s="115"/>
      <c r="E9" s="116"/>
      <c r="F9" s="117"/>
      <c r="G9" s="118"/>
      <c r="H9" s="118"/>
      <c r="I9" s="118"/>
      <c r="J9" s="119"/>
      <c r="K9" s="119"/>
      <c r="L9" s="119"/>
      <c r="M9" s="118"/>
      <c r="N9" s="118"/>
      <c r="O9" s="118"/>
      <c r="P9" s="118"/>
      <c r="Q9" s="156"/>
      <c r="R9" s="156"/>
      <c r="S9" s="156"/>
      <c r="T9" s="156"/>
      <c r="U9" s="156"/>
      <c r="V9" s="118"/>
      <c r="W9" s="115"/>
      <c r="X9" s="120"/>
      <c r="Y9" s="97"/>
      <c r="Z9" s="97"/>
      <c r="AA9" s="97"/>
      <c r="AB9" s="97"/>
      <c r="AC9" s="97"/>
      <c r="AD9" s="97"/>
    </row>
    <row r="10" spans="1:30" x14ac:dyDescent="0.25">
      <c r="A10" s="24"/>
      <c r="B10" s="121"/>
      <c r="C10" s="122"/>
      <c r="D10" s="122"/>
      <c r="E10" s="123"/>
      <c r="F10" s="123"/>
      <c r="G10" s="124"/>
      <c r="H10" s="125"/>
      <c r="I10" s="123"/>
      <c r="J10" s="125"/>
      <c r="K10" s="125"/>
      <c r="L10" s="125"/>
      <c r="M10" s="125"/>
      <c r="N10" s="125"/>
      <c r="O10" s="125"/>
      <c r="P10" s="125"/>
      <c r="Q10" s="157"/>
      <c r="R10" s="157"/>
      <c r="S10" s="157"/>
      <c r="T10" s="157"/>
      <c r="U10" s="157"/>
      <c r="V10" s="125"/>
      <c r="W10" s="125"/>
      <c r="X10" s="126"/>
      <c r="Y10" s="97"/>
      <c r="Z10" s="97"/>
      <c r="AA10" s="97"/>
      <c r="AB10" s="97"/>
      <c r="AC10" s="97"/>
      <c r="AD10" s="97"/>
    </row>
    <row r="11" spans="1:30" x14ac:dyDescent="0.25">
      <c r="A11" s="9"/>
      <c r="B11" s="100" t="s">
        <v>110</v>
      </c>
      <c r="C11" s="23" t="s">
        <v>75</v>
      </c>
      <c r="D11" s="101" t="s">
        <v>76</v>
      </c>
      <c r="E11" s="102" t="s">
        <v>1</v>
      </c>
      <c r="F11" s="25"/>
      <c r="G11" s="103" t="s">
        <v>77</v>
      </c>
      <c r="H11" s="104" t="s">
        <v>78</v>
      </c>
      <c r="I11" s="104" t="s">
        <v>31</v>
      </c>
      <c r="J11" s="18" t="s">
        <v>79</v>
      </c>
      <c r="K11" s="105" t="s">
        <v>80</v>
      </c>
      <c r="L11" s="105" t="s">
        <v>81</v>
      </c>
      <c r="M11" s="103" t="s">
        <v>82</v>
      </c>
      <c r="N11" s="103" t="s">
        <v>30</v>
      </c>
      <c r="O11" s="104" t="s">
        <v>83</v>
      </c>
      <c r="P11" s="103" t="s">
        <v>78</v>
      </c>
      <c r="Q11" s="155" t="s">
        <v>3</v>
      </c>
      <c r="R11" s="155">
        <v>1</v>
      </c>
      <c r="S11" s="155">
        <v>2</v>
      </c>
      <c r="T11" s="155">
        <v>3</v>
      </c>
      <c r="U11" s="155" t="s">
        <v>84</v>
      </c>
      <c r="V11" s="18" t="s">
        <v>21</v>
      </c>
      <c r="W11" s="17" t="s">
        <v>85</v>
      </c>
      <c r="X11" s="17" t="s">
        <v>86</v>
      </c>
      <c r="Y11" s="97"/>
      <c r="Z11" s="97"/>
      <c r="AA11" s="97"/>
      <c r="AB11" s="97"/>
      <c r="AC11" s="97"/>
      <c r="AD11" s="97"/>
    </row>
    <row r="12" spans="1:30" x14ac:dyDescent="0.25">
      <c r="A12" s="24"/>
      <c r="B12" s="139" t="s">
        <v>111</v>
      </c>
      <c r="C12" s="140" t="s">
        <v>114</v>
      </c>
      <c r="D12" s="139" t="s">
        <v>87</v>
      </c>
      <c r="E12" s="141" t="s">
        <v>42</v>
      </c>
      <c r="F12" s="138"/>
      <c r="G12" s="142"/>
      <c r="H12" s="142"/>
      <c r="I12" s="142">
        <v>1</v>
      </c>
      <c r="J12" s="142" t="s">
        <v>94</v>
      </c>
      <c r="K12" s="142">
        <v>9</v>
      </c>
      <c r="L12" s="142"/>
      <c r="M12" s="142">
        <v>1</v>
      </c>
      <c r="N12" s="142"/>
      <c r="O12" s="142"/>
      <c r="P12" s="142"/>
      <c r="Q12" s="143" t="s">
        <v>115</v>
      </c>
      <c r="R12" s="143" t="s">
        <v>116</v>
      </c>
      <c r="S12" s="143" t="s">
        <v>117</v>
      </c>
      <c r="T12" s="143" t="s">
        <v>116</v>
      </c>
      <c r="U12" s="143"/>
      <c r="V12" s="144">
        <v>0.25</v>
      </c>
      <c r="W12" s="145" t="s">
        <v>112</v>
      </c>
      <c r="X12" s="143" t="s">
        <v>113</v>
      </c>
      <c r="Y12" s="97"/>
      <c r="Z12" s="97"/>
      <c r="AA12" s="97"/>
      <c r="AB12" s="97"/>
      <c r="AC12" s="97"/>
      <c r="AD12" s="97"/>
    </row>
    <row r="13" spans="1:30" x14ac:dyDescent="0.25">
      <c r="A13" s="24"/>
      <c r="B13" s="146"/>
      <c r="C13" s="147"/>
      <c r="D13" s="148"/>
      <c r="E13" s="149"/>
      <c r="F13" s="150"/>
      <c r="G13" s="147"/>
      <c r="H13" s="147"/>
      <c r="I13" s="147"/>
      <c r="J13" s="151"/>
      <c r="K13" s="151"/>
      <c r="L13" s="151"/>
      <c r="M13" s="147"/>
      <c r="N13" s="147"/>
      <c r="O13" s="147"/>
      <c r="P13" s="147"/>
      <c r="Q13" s="158"/>
      <c r="R13" s="158"/>
      <c r="S13" s="158"/>
      <c r="T13" s="158"/>
      <c r="U13" s="158"/>
      <c r="V13" s="147"/>
      <c r="W13" s="148"/>
      <c r="X13" s="152"/>
      <c r="Y13" s="97"/>
      <c r="Z13" s="97"/>
      <c r="AA13" s="97"/>
      <c r="AB13" s="97"/>
      <c r="AC13" s="97"/>
      <c r="AD13" s="97"/>
    </row>
    <row r="14" spans="1:30" x14ac:dyDescent="0.25">
      <c r="A14" s="24"/>
      <c r="B14" s="127"/>
      <c r="C14" s="1"/>
      <c r="D14" s="127"/>
      <c r="E14" s="128"/>
      <c r="G14" s="1"/>
      <c r="H14" s="46"/>
      <c r="I14" s="1"/>
      <c r="J14" s="25"/>
      <c r="K14" s="25"/>
      <c r="L14" s="25"/>
      <c r="M14" s="1"/>
      <c r="N14" s="1"/>
      <c r="O14" s="1"/>
      <c r="P14" s="1"/>
      <c r="Q14" s="159"/>
      <c r="R14" s="159"/>
      <c r="S14" s="159"/>
      <c r="T14" s="159"/>
      <c r="U14" s="159"/>
      <c r="V14" s="1"/>
      <c r="W14" s="127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27"/>
      <c r="C15" s="1"/>
      <c r="D15" s="127"/>
      <c r="E15" s="128"/>
      <c r="G15" s="1"/>
      <c r="H15" s="46"/>
      <c r="I15" s="1"/>
      <c r="J15" s="25"/>
      <c r="K15" s="25"/>
      <c r="L15" s="25"/>
      <c r="M15" s="1"/>
      <c r="N15" s="1"/>
      <c r="O15" s="1"/>
      <c r="P15" s="1"/>
      <c r="Q15" s="159"/>
      <c r="R15" s="159"/>
      <c r="S15" s="159"/>
      <c r="T15" s="159"/>
      <c r="U15" s="159"/>
      <c r="V15" s="1"/>
      <c r="W15" s="127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27"/>
      <c r="C16" s="1"/>
      <c r="D16" s="127"/>
      <c r="E16" s="128"/>
      <c r="G16" s="1"/>
      <c r="H16" s="46"/>
      <c r="I16" s="1"/>
      <c r="J16" s="25"/>
      <c r="K16" s="25"/>
      <c r="L16" s="25"/>
      <c r="M16" s="1"/>
      <c r="N16" s="1"/>
      <c r="O16" s="1"/>
      <c r="P16" s="1"/>
      <c r="Q16" s="159"/>
      <c r="R16" s="159"/>
      <c r="S16" s="159"/>
      <c r="T16" s="159"/>
      <c r="U16" s="159"/>
      <c r="V16" s="1"/>
      <c r="W16" s="127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7"/>
      <c r="C17" s="1"/>
      <c r="D17" s="127"/>
      <c r="E17" s="128"/>
      <c r="G17" s="1"/>
      <c r="H17" s="46"/>
      <c r="I17" s="1"/>
      <c r="J17" s="25"/>
      <c r="K17" s="25"/>
      <c r="L17" s="25"/>
      <c r="M17" s="1"/>
      <c r="N17" s="1"/>
      <c r="O17" s="1"/>
      <c r="P17" s="1"/>
      <c r="Q17" s="159"/>
      <c r="R17" s="159"/>
      <c r="S17" s="159"/>
      <c r="T17" s="159"/>
      <c r="U17" s="159"/>
      <c r="V17" s="1"/>
      <c r="W17" s="127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7"/>
      <c r="C18" s="1"/>
      <c r="D18" s="127"/>
      <c r="E18" s="128"/>
      <c r="G18" s="1"/>
      <c r="H18" s="46"/>
      <c r="I18" s="1"/>
      <c r="J18" s="25"/>
      <c r="K18" s="25"/>
      <c r="L18" s="25"/>
      <c r="M18" s="1"/>
      <c r="N18" s="1"/>
      <c r="O18" s="1"/>
      <c r="P18" s="1"/>
      <c r="Q18" s="159"/>
      <c r="R18" s="159"/>
      <c r="S18" s="159"/>
      <c r="T18" s="159"/>
      <c r="U18" s="159"/>
      <c r="V18" s="1"/>
      <c r="W18" s="127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7"/>
      <c r="C19" s="1"/>
      <c r="D19" s="127"/>
      <c r="E19" s="128"/>
      <c r="G19" s="1"/>
      <c r="H19" s="46"/>
      <c r="I19" s="1"/>
      <c r="J19" s="25"/>
      <c r="K19" s="25"/>
      <c r="L19" s="25"/>
      <c r="M19" s="1"/>
      <c r="N19" s="1"/>
      <c r="O19" s="1"/>
      <c r="P19" s="1"/>
      <c r="Q19" s="159"/>
      <c r="R19" s="159"/>
      <c r="S19" s="159"/>
      <c r="T19" s="159"/>
      <c r="U19" s="159"/>
      <c r="V19" s="1"/>
      <c r="W19" s="127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7"/>
      <c r="C20" s="1"/>
      <c r="D20" s="127"/>
      <c r="E20" s="128"/>
      <c r="G20" s="1"/>
      <c r="H20" s="46"/>
      <c r="I20" s="1"/>
      <c r="J20" s="25"/>
      <c r="K20" s="25"/>
      <c r="L20" s="25"/>
      <c r="M20" s="1"/>
      <c r="N20" s="1"/>
      <c r="O20" s="1"/>
      <c r="P20" s="1"/>
      <c r="Q20" s="159"/>
      <c r="R20" s="159"/>
      <c r="S20" s="159"/>
      <c r="T20" s="159"/>
      <c r="U20" s="159"/>
      <c r="V20" s="1"/>
      <c r="W20" s="127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7"/>
      <c r="C21" s="1"/>
      <c r="D21" s="127"/>
      <c r="E21" s="128"/>
      <c r="G21" s="1"/>
      <c r="H21" s="46"/>
      <c r="I21" s="1"/>
      <c r="J21" s="25"/>
      <c r="K21" s="25"/>
      <c r="L21" s="25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27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7"/>
      <c r="C22" s="1"/>
      <c r="D22" s="127"/>
      <c r="E22" s="128"/>
      <c r="G22" s="1"/>
      <c r="H22" s="46"/>
      <c r="I22" s="1"/>
      <c r="J22" s="25"/>
      <c r="K22" s="25"/>
      <c r="L22" s="25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27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7"/>
      <c r="C23" s="1"/>
      <c r="D23" s="127"/>
      <c r="E23" s="128"/>
      <c r="G23" s="1"/>
      <c r="H23" s="46"/>
      <c r="I23" s="1"/>
      <c r="J23" s="25"/>
      <c r="K23" s="25"/>
      <c r="L23" s="25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27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7"/>
      <c r="C24" s="1"/>
      <c r="D24" s="127"/>
      <c r="E24" s="128"/>
      <c r="G24" s="1"/>
      <c r="H24" s="46"/>
      <c r="I24" s="1"/>
      <c r="J24" s="25"/>
      <c r="K24" s="25"/>
      <c r="L24" s="25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27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7"/>
      <c r="C25" s="1"/>
      <c r="D25" s="127"/>
      <c r="E25" s="128"/>
      <c r="G25" s="1"/>
      <c r="H25" s="46"/>
      <c r="I25" s="1"/>
      <c r="J25" s="25"/>
      <c r="K25" s="25"/>
      <c r="L25" s="25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27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7"/>
      <c r="C26" s="1"/>
      <c r="D26" s="127"/>
      <c r="E26" s="128"/>
      <c r="G26" s="1"/>
      <c r="H26" s="46"/>
      <c r="I26" s="1"/>
      <c r="J26" s="25"/>
      <c r="K26" s="25"/>
      <c r="L26" s="25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27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7"/>
      <c r="C27" s="1"/>
      <c r="D27" s="127"/>
      <c r="E27" s="128"/>
      <c r="G27" s="1"/>
      <c r="H27" s="46"/>
      <c r="I27" s="1"/>
      <c r="J27" s="25"/>
      <c r="K27" s="25"/>
      <c r="L27" s="25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27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7"/>
      <c r="C28" s="1"/>
      <c r="D28" s="127"/>
      <c r="E28" s="128"/>
      <c r="G28" s="1"/>
      <c r="H28" s="46"/>
      <c r="I28" s="1"/>
      <c r="J28" s="25"/>
      <c r="K28" s="25"/>
      <c r="L28" s="25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27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7"/>
      <c r="C29" s="1"/>
      <c r="D29" s="127"/>
      <c r="E29" s="128"/>
      <c r="G29" s="1"/>
      <c r="H29" s="46"/>
      <c r="I29" s="1"/>
      <c r="J29" s="25"/>
      <c r="K29" s="25"/>
      <c r="L29" s="25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27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7"/>
      <c r="C30" s="1"/>
      <c r="D30" s="127"/>
      <c r="E30" s="128"/>
      <c r="G30" s="1"/>
      <c r="H30" s="46"/>
      <c r="I30" s="1"/>
      <c r="J30" s="25"/>
      <c r="K30" s="25"/>
      <c r="L30" s="25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27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7"/>
      <c r="C31" s="1"/>
      <c r="D31" s="127"/>
      <c r="E31" s="128"/>
      <c r="G31" s="1"/>
      <c r="H31" s="46"/>
      <c r="I31" s="1"/>
      <c r="J31" s="25"/>
      <c r="K31" s="25"/>
      <c r="L31" s="25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27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7"/>
      <c r="C32" s="1"/>
      <c r="D32" s="127"/>
      <c r="E32" s="128"/>
      <c r="G32" s="1"/>
      <c r="H32" s="46"/>
      <c r="I32" s="1"/>
      <c r="J32" s="25"/>
      <c r="K32" s="25"/>
      <c r="L32" s="25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27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7"/>
      <c r="C33" s="1"/>
      <c r="D33" s="127"/>
      <c r="E33" s="128"/>
      <c r="G33" s="1"/>
      <c r="H33" s="46"/>
      <c r="I33" s="1"/>
      <c r="J33" s="25"/>
      <c r="K33" s="25"/>
      <c r="L33" s="25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27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7"/>
      <c r="C34" s="1"/>
      <c r="D34" s="127"/>
      <c r="E34" s="128"/>
      <c r="G34" s="1"/>
      <c r="H34" s="46"/>
      <c r="I34" s="1"/>
      <c r="J34" s="25"/>
      <c r="K34" s="25"/>
      <c r="L34" s="25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27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7"/>
      <c r="C35" s="1"/>
      <c r="D35" s="127"/>
      <c r="E35" s="128"/>
      <c r="G35" s="1"/>
      <c r="H35" s="46"/>
      <c r="I35" s="1"/>
      <c r="J35" s="25"/>
      <c r="K35" s="25"/>
      <c r="L35" s="25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27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7"/>
      <c r="C36" s="1"/>
      <c r="D36" s="127"/>
      <c r="E36" s="128"/>
      <c r="G36" s="1"/>
      <c r="H36" s="46"/>
      <c r="I36" s="1"/>
      <c r="J36" s="25"/>
      <c r="K36" s="25"/>
      <c r="L36" s="25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27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7"/>
      <c r="C37" s="1"/>
      <c r="D37" s="127"/>
      <c r="E37" s="128"/>
      <c r="G37" s="1"/>
      <c r="H37" s="46"/>
      <c r="I37" s="1"/>
      <c r="J37" s="25"/>
      <c r="K37" s="25"/>
      <c r="L37" s="25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27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7"/>
      <c r="C38" s="1"/>
      <c r="D38" s="127"/>
      <c r="E38" s="128"/>
      <c r="G38" s="1"/>
      <c r="H38" s="46"/>
      <c r="I38" s="1"/>
      <c r="J38" s="25"/>
      <c r="K38" s="25"/>
      <c r="L38" s="25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27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7"/>
      <c r="C39" s="1"/>
      <c r="D39" s="127"/>
      <c r="E39" s="128"/>
      <c r="G39" s="1"/>
      <c r="H39" s="46"/>
      <c r="I39" s="1"/>
      <c r="J39" s="25"/>
      <c r="K39" s="25"/>
      <c r="L39" s="25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27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7"/>
      <c r="C40" s="1"/>
      <c r="D40" s="127"/>
      <c r="E40" s="128"/>
      <c r="G40" s="1"/>
      <c r="H40" s="46"/>
      <c r="I40" s="1"/>
      <c r="J40" s="25"/>
      <c r="K40" s="25"/>
      <c r="L40" s="25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27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7"/>
      <c r="C41" s="1"/>
      <c r="D41" s="127"/>
      <c r="E41" s="128"/>
      <c r="G41" s="1"/>
      <c r="H41" s="46"/>
      <c r="I41" s="1"/>
      <c r="J41" s="25"/>
      <c r="K41" s="25"/>
      <c r="L41" s="25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27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7"/>
      <c r="C42" s="1"/>
      <c r="D42" s="127"/>
      <c r="E42" s="128"/>
      <c r="G42" s="1"/>
      <c r="H42" s="46"/>
      <c r="I42" s="1"/>
      <c r="J42" s="25"/>
      <c r="K42" s="25"/>
      <c r="L42" s="25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27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7"/>
      <c r="C43" s="1"/>
      <c r="D43" s="127"/>
      <c r="E43" s="128"/>
      <c r="G43" s="1"/>
      <c r="H43" s="46"/>
      <c r="I43" s="1"/>
      <c r="J43" s="25"/>
      <c r="K43" s="25"/>
      <c r="L43" s="25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27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7"/>
      <c r="C44" s="1"/>
      <c r="D44" s="127"/>
      <c r="E44" s="128"/>
      <c r="G44" s="1"/>
      <c r="H44" s="46"/>
      <c r="I44" s="1"/>
      <c r="J44" s="25"/>
      <c r="K44" s="25"/>
      <c r="L44" s="25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27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7"/>
      <c r="C45" s="1"/>
      <c r="D45" s="127"/>
      <c r="E45" s="128"/>
      <c r="G45" s="1"/>
      <c r="H45" s="46"/>
      <c r="I45" s="1"/>
      <c r="J45" s="25"/>
      <c r="K45" s="25"/>
      <c r="L45" s="25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27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7"/>
      <c r="C46" s="1"/>
      <c r="D46" s="127"/>
      <c r="E46" s="128"/>
      <c r="G46" s="1"/>
      <c r="H46" s="46"/>
      <c r="I46" s="1"/>
      <c r="J46" s="25"/>
      <c r="K46" s="25"/>
      <c r="L46" s="25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27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27"/>
      <c r="C47" s="1"/>
      <c r="D47" s="127"/>
      <c r="E47" s="128"/>
      <c r="G47" s="1"/>
      <c r="H47" s="46"/>
      <c r="I47" s="1"/>
      <c r="J47" s="25"/>
      <c r="K47" s="25"/>
      <c r="L47" s="25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27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27"/>
      <c r="C48" s="1"/>
      <c r="D48" s="127"/>
      <c r="E48" s="128"/>
      <c r="G48" s="1"/>
      <c r="H48" s="46"/>
      <c r="I48" s="1"/>
      <c r="J48" s="25"/>
      <c r="K48" s="25"/>
      <c r="L48" s="25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27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27"/>
      <c r="C49" s="1"/>
      <c r="D49" s="127"/>
      <c r="E49" s="128"/>
      <c r="G49" s="1"/>
      <c r="H49" s="46"/>
      <c r="I49" s="1"/>
      <c r="J49" s="25"/>
      <c r="K49" s="25"/>
      <c r="L49" s="25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27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27"/>
      <c r="C50" s="1"/>
      <c r="D50" s="127"/>
      <c r="E50" s="128"/>
      <c r="G50" s="1"/>
      <c r="H50" s="46"/>
      <c r="I50" s="1"/>
      <c r="J50" s="25"/>
      <c r="K50" s="25"/>
      <c r="L50" s="25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27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27"/>
      <c r="C51" s="1"/>
      <c r="D51" s="127"/>
      <c r="E51" s="128"/>
      <c r="G51" s="1"/>
      <c r="H51" s="46"/>
      <c r="I51" s="1"/>
      <c r="J51" s="25"/>
      <c r="K51" s="25"/>
      <c r="L51" s="25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27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27"/>
      <c r="C52" s="1"/>
      <c r="D52" s="127"/>
      <c r="E52" s="128"/>
      <c r="G52" s="1"/>
      <c r="H52" s="46"/>
      <c r="I52" s="1"/>
      <c r="J52" s="25"/>
      <c r="K52" s="25"/>
      <c r="L52" s="25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27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27"/>
      <c r="C53" s="1"/>
      <c r="D53" s="127"/>
      <c r="E53" s="128"/>
      <c r="G53" s="1"/>
      <c r="H53" s="46"/>
      <c r="I53" s="1"/>
      <c r="J53" s="25"/>
      <c r="K53" s="25"/>
      <c r="L53" s="25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27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27"/>
      <c r="C54" s="1"/>
      <c r="D54" s="127"/>
      <c r="E54" s="128"/>
      <c r="G54" s="1"/>
      <c r="H54" s="46"/>
      <c r="I54" s="1"/>
      <c r="J54" s="25"/>
      <c r="K54" s="25"/>
      <c r="L54" s="25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27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27"/>
      <c r="C55" s="1"/>
      <c r="D55" s="127"/>
      <c r="E55" s="128"/>
      <c r="G55" s="1"/>
      <c r="H55" s="46"/>
      <c r="I55" s="1"/>
      <c r="J55" s="25"/>
      <c r="K55" s="25"/>
      <c r="L55" s="25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27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27"/>
      <c r="C56" s="1"/>
      <c r="D56" s="127"/>
      <c r="E56" s="128"/>
      <c r="G56" s="1"/>
      <c r="H56" s="46"/>
      <c r="I56" s="1"/>
      <c r="J56" s="25"/>
      <c r="K56" s="25"/>
      <c r="L56" s="25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27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27"/>
      <c r="C57" s="1"/>
      <c r="D57" s="127"/>
      <c r="E57" s="128"/>
      <c r="G57" s="1"/>
      <c r="H57" s="46"/>
      <c r="I57" s="1"/>
      <c r="J57" s="25"/>
      <c r="K57" s="25"/>
      <c r="L57" s="25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27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27"/>
      <c r="C58" s="1"/>
      <c r="D58" s="127"/>
      <c r="E58" s="128"/>
      <c r="G58" s="1"/>
      <c r="H58" s="46"/>
      <c r="I58" s="1"/>
      <c r="J58" s="25"/>
      <c r="K58" s="25"/>
      <c r="L58" s="25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27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27"/>
      <c r="C59" s="1"/>
      <c r="D59" s="127"/>
      <c r="E59" s="128"/>
      <c r="G59" s="1"/>
      <c r="H59" s="46"/>
      <c r="I59" s="1"/>
      <c r="J59" s="25"/>
      <c r="K59" s="25"/>
      <c r="L59" s="25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27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27"/>
      <c r="C60" s="1"/>
      <c r="D60" s="127"/>
      <c r="E60" s="128"/>
      <c r="G60" s="1"/>
      <c r="H60" s="46"/>
      <c r="I60" s="1"/>
      <c r="J60" s="25"/>
      <c r="K60" s="25"/>
      <c r="L60" s="25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27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27"/>
      <c r="C61" s="1"/>
      <c r="D61" s="127"/>
      <c r="E61" s="128"/>
      <c r="G61" s="1"/>
      <c r="H61" s="46"/>
      <c r="I61" s="1"/>
      <c r="J61" s="25"/>
      <c r="K61" s="25"/>
      <c r="L61" s="25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27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27"/>
      <c r="C62" s="1"/>
      <c r="D62" s="127"/>
      <c r="E62" s="128"/>
      <c r="G62" s="1"/>
      <c r="H62" s="46"/>
      <c r="I62" s="1"/>
      <c r="J62" s="25"/>
      <c r="K62" s="25"/>
      <c r="L62" s="25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27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27"/>
      <c r="C63" s="1"/>
      <c r="D63" s="127"/>
      <c r="E63" s="128"/>
      <c r="G63" s="1"/>
      <c r="H63" s="46"/>
      <c r="I63" s="1"/>
      <c r="J63" s="25"/>
      <c r="K63" s="25"/>
      <c r="L63" s="25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27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27"/>
      <c r="C64" s="1"/>
      <c r="D64" s="127"/>
      <c r="E64" s="128"/>
      <c r="G64" s="1"/>
      <c r="H64" s="46"/>
      <c r="I64" s="1"/>
      <c r="J64" s="25"/>
      <c r="K64" s="25"/>
      <c r="L64" s="25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27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27"/>
      <c r="C65" s="1"/>
      <c r="D65" s="127"/>
      <c r="E65" s="128"/>
      <c r="G65" s="1"/>
      <c r="H65" s="46"/>
      <c r="I65" s="1"/>
      <c r="J65" s="25"/>
      <c r="K65" s="25"/>
      <c r="L65" s="25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27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27"/>
      <c r="C66" s="1"/>
      <c r="D66" s="127"/>
      <c r="E66" s="128"/>
      <c r="G66" s="1"/>
      <c r="H66" s="46"/>
      <c r="I66" s="1"/>
      <c r="J66" s="25"/>
      <c r="K66" s="25"/>
      <c r="L66" s="25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27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27"/>
      <c r="C67" s="1"/>
      <c r="D67" s="127"/>
      <c r="E67" s="128"/>
      <c r="G67" s="1"/>
      <c r="H67" s="46"/>
      <c r="I67" s="1"/>
      <c r="J67" s="25"/>
      <c r="K67" s="25"/>
      <c r="L67" s="25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27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27"/>
      <c r="C68" s="1"/>
      <c r="D68" s="127"/>
      <c r="E68" s="128"/>
      <c r="G68" s="1"/>
      <c r="H68" s="46"/>
      <c r="I68" s="1"/>
      <c r="J68" s="25"/>
      <c r="K68" s="25"/>
      <c r="L68" s="25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27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27"/>
      <c r="C69" s="1"/>
      <c r="D69" s="127"/>
      <c r="E69" s="128"/>
      <c r="G69" s="1"/>
      <c r="H69" s="46"/>
      <c r="I69" s="1"/>
      <c r="J69" s="25"/>
      <c r="K69" s="25"/>
      <c r="L69" s="25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27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27"/>
      <c r="C70" s="1"/>
      <c r="D70" s="127"/>
      <c r="E70" s="128"/>
      <c r="G70" s="1"/>
      <c r="H70" s="46"/>
      <c r="I70" s="1"/>
      <c r="J70" s="25"/>
      <c r="K70" s="25"/>
      <c r="L70" s="25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27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27"/>
      <c r="C71" s="1"/>
      <c r="D71" s="127"/>
      <c r="E71" s="128"/>
      <c r="G71" s="1"/>
      <c r="H71" s="46"/>
      <c r="I71" s="1"/>
      <c r="J71" s="25"/>
      <c r="K71" s="25"/>
      <c r="L71" s="25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27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27"/>
      <c r="C72" s="1"/>
      <c r="D72" s="127"/>
      <c r="E72" s="128"/>
      <c r="G72" s="1"/>
      <c r="H72" s="46"/>
      <c r="I72" s="1"/>
      <c r="J72" s="25"/>
      <c r="K72" s="25"/>
      <c r="L72" s="25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27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27"/>
      <c r="C73" s="1"/>
      <c r="D73" s="127"/>
      <c r="E73" s="128"/>
      <c r="G73" s="1"/>
      <c r="H73" s="46"/>
      <c r="I73" s="1"/>
      <c r="J73" s="25"/>
      <c r="K73" s="25"/>
      <c r="L73" s="25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27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27"/>
      <c r="C74" s="1"/>
      <c r="D74" s="127"/>
      <c r="E74" s="128"/>
      <c r="G74" s="1"/>
      <c r="H74" s="46"/>
      <c r="I74" s="1"/>
      <c r="J74" s="25"/>
      <c r="K74" s="25"/>
      <c r="L74" s="25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27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27"/>
      <c r="C75" s="1"/>
      <c r="D75" s="127"/>
      <c r="E75" s="128"/>
      <c r="G75" s="1"/>
      <c r="H75" s="46"/>
      <c r="I75" s="1"/>
      <c r="J75" s="25"/>
      <c r="K75" s="25"/>
      <c r="L75" s="25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27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27"/>
      <c r="C76" s="1"/>
      <c r="D76" s="127"/>
      <c r="E76" s="128"/>
      <c r="G76" s="1"/>
      <c r="H76" s="46"/>
      <c r="I76" s="1"/>
      <c r="J76" s="25"/>
      <c r="K76" s="25"/>
      <c r="L76" s="25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27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27"/>
      <c r="C77" s="1"/>
      <c r="D77" s="127"/>
      <c r="E77" s="128"/>
      <c r="G77" s="1"/>
      <c r="H77" s="46"/>
      <c r="I77" s="1"/>
      <c r="J77" s="25"/>
      <c r="K77" s="25"/>
      <c r="L77" s="25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27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27"/>
      <c r="C78" s="1"/>
      <c r="D78" s="127"/>
      <c r="E78" s="128"/>
      <c r="G78" s="1"/>
      <c r="H78" s="46"/>
      <c r="I78" s="1"/>
      <c r="J78" s="25"/>
      <c r="K78" s="25"/>
      <c r="L78" s="25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27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27"/>
      <c r="C79" s="1"/>
      <c r="D79" s="127"/>
      <c r="E79" s="128"/>
      <c r="G79" s="1"/>
      <c r="H79" s="46"/>
      <c r="I79" s="1"/>
      <c r="J79" s="25"/>
      <c r="K79" s="25"/>
      <c r="L79" s="25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27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27"/>
      <c r="C80" s="1"/>
      <c r="D80" s="127"/>
      <c r="E80" s="128"/>
      <c r="G80" s="1"/>
      <c r="H80" s="46"/>
      <c r="I80" s="1"/>
      <c r="J80" s="25"/>
      <c r="K80" s="25"/>
      <c r="L80" s="25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27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27"/>
      <c r="C81" s="1"/>
      <c r="D81" s="127"/>
      <c r="E81" s="128"/>
      <c r="G81" s="1"/>
      <c r="H81" s="46"/>
      <c r="I81" s="1"/>
      <c r="J81" s="25"/>
      <c r="K81" s="25"/>
      <c r="L81" s="25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27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27"/>
      <c r="C82" s="1"/>
      <c r="D82" s="127"/>
      <c r="E82" s="128"/>
      <c r="G82" s="1"/>
      <c r="H82" s="46"/>
      <c r="I82" s="1"/>
      <c r="J82" s="25"/>
      <c r="K82" s="25"/>
      <c r="L82" s="25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27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27"/>
      <c r="C83" s="1"/>
      <c r="D83" s="127"/>
      <c r="E83" s="128"/>
      <c r="G83" s="1"/>
      <c r="H83" s="46"/>
      <c r="I83" s="1"/>
      <c r="J83" s="25"/>
      <c r="K83" s="25"/>
      <c r="L83" s="25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27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27"/>
      <c r="C84" s="1"/>
      <c r="D84" s="127"/>
      <c r="E84" s="128"/>
      <c r="G84" s="1"/>
      <c r="H84" s="46"/>
      <c r="I84" s="1"/>
      <c r="J84" s="25"/>
      <c r="K84" s="25"/>
      <c r="L84" s="25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27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27"/>
      <c r="C85" s="1"/>
      <c r="D85" s="127"/>
      <c r="E85" s="128"/>
      <c r="G85" s="1"/>
      <c r="H85" s="46"/>
      <c r="I85" s="1"/>
      <c r="J85" s="25"/>
      <c r="K85" s="25"/>
      <c r="L85" s="25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27"/>
      <c r="X85" s="1"/>
      <c r="Y85" s="97"/>
      <c r="Z85" s="97"/>
      <c r="AA85" s="97"/>
      <c r="AB85" s="97"/>
      <c r="AC85" s="97"/>
      <c r="AD85" s="97"/>
    </row>
    <row r="86" spans="1:30" x14ac:dyDescent="0.25">
      <c r="A86" s="24"/>
      <c r="B86" s="127"/>
      <c r="C86" s="1"/>
      <c r="D86" s="127"/>
      <c r="E86" s="128"/>
      <c r="G86" s="1"/>
      <c r="H86" s="46"/>
      <c r="I86" s="1"/>
      <c r="J86" s="25"/>
      <c r="K86" s="25"/>
      <c r="L86" s="25"/>
      <c r="M86" s="1"/>
      <c r="N86" s="1"/>
      <c r="O86" s="1"/>
      <c r="P86" s="1"/>
      <c r="Q86" s="159"/>
      <c r="R86" s="159"/>
      <c r="S86" s="159"/>
      <c r="T86" s="159"/>
      <c r="U86" s="159"/>
      <c r="V86" s="1"/>
      <c r="W86" s="127"/>
      <c r="X86" s="1"/>
      <c r="Y86" s="97"/>
      <c r="Z86" s="97"/>
      <c r="AA86" s="97"/>
      <c r="AB86" s="97"/>
      <c r="AC86" s="97"/>
      <c r="AD86" s="97"/>
    </row>
    <row r="87" spans="1:30" x14ac:dyDescent="0.25">
      <c r="A87" s="24"/>
      <c r="B87" s="127"/>
      <c r="C87" s="1"/>
      <c r="D87" s="127"/>
      <c r="E87" s="128"/>
      <c r="G87" s="1"/>
      <c r="H87" s="46"/>
      <c r="I87" s="1"/>
      <c r="J87" s="25"/>
      <c r="K87" s="25"/>
      <c r="L87" s="25"/>
      <c r="M87" s="1"/>
      <c r="N87" s="1"/>
      <c r="O87" s="1"/>
      <c r="P87" s="1"/>
      <c r="Q87" s="159"/>
      <c r="R87" s="159"/>
      <c r="S87" s="159"/>
      <c r="T87" s="159"/>
      <c r="U87" s="159"/>
      <c r="V87" s="1"/>
      <c r="W87" s="127"/>
      <c r="X87" s="1"/>
      <c r="Y87" s="97"/>
      <c r="Z87" s="97"/>
      <c r="AA87" s="97"/>
      <c r="AB87" s="97"/>
      <c r="AC87" s="97"/>
      <c r="AD87" s="97"/>
    </row>
    <row r="88" spans="1:30" x14ac:dyDescent="0.25">
      <c r="A88" s="24"/>
      <c r="B88" s="127"/>
      <c r="C88" s="1"/>
      <c r="D88" s="127"/>
      <c r="E88" s="128"/>
      <c r="G88" s="1"/>
      <c r="H88" s="46"/>
      <c r="I88" s="1"/>
      <c r="J88" s="25"/>
      <c r="K88" s="25"/>
      <c r="L88" s="25"/>
      <c r="M88" s="1"/>
      <c r="N88" s="1"/>
      <c r="O88" s="1"/>
      <c r="P88" s="1"/>
      <c r="Q88" s="159"/>
      <c r="R88" s="159"/>
      <c r="S88" s="159"/>
      <c r="T88" s="159"/>
      <c r="U88" s="159"/>
      <c r="V88" s="1"/>
      <c r="W88" s="127"/>
      <c r="X88" s="1"/>
      <c r="Y88" s="97"/>
      <c r="Z88" s="97"/>
      <c r="AA88" s="97"/>
      <c r="AB88" s="97"/>
      <c r="AC88" s="97"/>
      <c r="AD88" s="97"/>
    </row>
    <row r="89" spans="1:30" x14ac:dyDescent="0.25">
      <c r="A89" s="24"/>
      <c r="B89" s="127"/>
      <c r="C89" s="1"/>
      <c r="D89" s="127"/>
      <c r="E89" s="128"/>
      <c r="G89" s="1"/>
      <c r="H89" s="46"/>
      <c r="I89" s="1"/>
      <c r="J89" s="25"/>
      <c r="K89" s="25"/>
      <c r="L89" s="25"/>
      <c r="M89" s="1"/>
      <c r="N89" s="1"/>
      <c r="O89" s="1"/>
      <c r="P89" s="1"/>
      <c r="Q89" s="159"/>
      <c r="R89" s="159"/>
      <c r="S89" s="159"/>
      <c r="T89" s="159"/>
      <c r="U89" s="159"/>
      <c r="V89" s="1"/>
      <c r="W89" s="127"/>
      <c r="X89" s="1"/>
      <c r="Y89" s="97"/>
      <c r="Z89" s="97"/>
      <c r="AA89" s="97"/>
      <c r="AB89" s="97"/>
      <c r="AC89" s="97"/>
      <c r="AD89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2019-01-23T23:03:16Z</dcterms:modified>
</cp:coreProperties>
</file>