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M24" i="1" l="1"/>
  <c r="L24" i="1"/>
  <c r="K24" i="1"/>
  <c r="O18" i="1"/>
  <c r="O25" i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I22" i="1"/>
  <c r="I25" i="1" s="1"/>
  <c r="N25" i="1" s="1"/>
  <c r="H18" i="1"/>
  <c r="H22" i="1" s="1"/>
  <c r="H25" i="1" s="1"/>
  <c r="G18" i="1"/>
  <c r="G22" i="1" s="1"/>
  <c r="G25" i="1" s="1"/>
  <c r="F18" i="1"/>
  <c r="F22" i="1" s="1"/>
  <c r="E18" i="1"/>
  <c r="E22" i="1" s="1"/>
  <c r="N22" i="1"/>
  <c r="M23" i="1" l="1"/>
  <c r="K23" i="1"/>
  <c r="L23" i="1"/>
  <c r="D19" i="1"/>
  <c r="M22" i="1"/>
  <c r="E25" i="1"/>
  <c r="L22" i="1"/>
  <c r="F25" i="1"/>
  <c r="K25" i="1" s="1"/>
  <c r="K22" i="1"/>
  <c r="L25" i="1" l="1"/>
  <c r="M25" i="1"/>
</calcChain>
</file>

<file path=xl/sharedStrings.xml><?xml version="1.0" encoding="utf-8"?>
<sst xmlns="http://schemas.openxmlformats.org/spreadsheetml/2006/main" count="166" uniqueCount="112">
  <si>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</si>
  <si>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</si>
  <si>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</si>
  <si>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</si>
  <si>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</si>
  <si>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</si>
  <si>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</si>
  <si>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</si>
  <si>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</si>
  <si>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</si>
  <si>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</si>
  <si>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</si>
  <si>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</si>
  <si>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</si>
  <si>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</si>
  <si>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</si>
  <si>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</si>
  <si>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</si>
  <si>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</si>
  <si>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</si>
  <si>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</si>
  <si>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</si>
  <si>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</si>
  <si>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</si>
  <si>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</si>
  <si>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</si>
  <si>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</si>
  <si>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</si>
  <si>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</si>
  <si>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</si>
  <si>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</si>
  <si>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</si>
  <si>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</si>
  <si>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</si>
  <si>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</si>
  <si>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</si>
  <si>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</si>
  <si>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</si>
  <si>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</si>
  <si>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</si>
  <si>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Saija Koski</t>
  </si>
  <si>
    <t>2.</t>
  </si>
  <si>
    <t>Kirittäret</t>
  </si>
  <si>
    <t>1.</t>
  </si>
  <si>
    <t>Valo</t>
  </si>
  <si>
    <t>ykköspesis</t>
  </si>
  <si>
    <t>02.06. 2004  ViPa - Kirittäret  0-2  (2-8, 1-10)</t>
  </si>
  <si>
    <t>17.05. 2005  Kirittäret - YPJ  2-0  (3-1, 12-1)</t>
  </si>
  <si>
    <t>11.08. 2005  SiiPe - Kirittäret  0-2  (2-7, 4-11)</t>
  </si>
  <si>
    <t>2.  ottelu</t>
  </si>
  <si>
    <t>23.  ottelu</t>
  </si>
  <si>
    <t xml:space="preserve">  16 v   3 kk 27 pv</t>
  </si>
  <si>
    <t xml:space="preserve">  17 v   3 kk 12 pv</t>
  </si>
  <si>
    <t xml:space="preserve">  17 v   6 kk   6 pv</t>
  </si>
  <si>
    <t>----</t>
  </si>
  <si>
    <t>12.</t>
  </si>
  <si>
    <t>Kiri = Jyväskylän Kiri  (1930),  kasvattajaseura</t>
  </si>
  <si>
    <t>Kirittäret = Jyväskylän Etukenttä Oy  (1998)</t>
  </si>
  <si>
    <t>Kirittäret = Jyväskylän Pesis  (2004)</t>
  </si>
  <si>
    <t>Valo = Jyväskylän Valo  (1948)</t>
  </si>
  <si>
    <t>5.2.1988   Jyväskylä</t>
  </si>
  <si>
    <t>JyPe = Jyväskylän Pesis  (2004)</t>
  </si>
  <si>
    <t>JyPe  2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</si>
  <si>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</si>
  <si>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</si>
  <si>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</si>
  <si>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</si>
  <si>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</si>
  <si>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</si>
  <si>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</si>
  <si>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</si>
  <si>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</si>
  <si>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</si>
  <si>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</si>
  <si>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</si>
  <si>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</si>
  <si>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</si>
  <si>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</si>
  <si>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01.07. 2007  Kouvola</t>
  </si>
  <si>
    <t>Itä</t>
  </si>
  <si>
    <t>JyPe</t>
  </si>
  <si>
    <t>2p</t>
  </si>
  <si>
    <t>Jari Koski</t>
  </si>
  <si>
    <t>2170</t>
  </si>
  <si>
    <t>24.07. 2005  Oulu</t>
  </si>
  <si>
    <t>3v</t>
  </si>
  <si>
    <t>Mirja Parviainen</t>
  </si>
  <si>
    <t>1068</t>
  </si>
  <si>
    <t>02.07. 2006  Kitee</t>
  </si>
  <si>
    <t>3p</t>
  </si>
  <si>
    <t>Ville Lantta</t>
  </si>
  <si>
    <t>1839</t>
  </si>
  <si>
    <t>Tittelit</t>
  </si>
  <si>
    <t>Paras pelaaja  (NYP)</t>
  </si>
  <si>
    <t>2/3</t>
  </si>
  <si>
    <t>0/1</t>
  </si>
  <si>
    <t>1/2</t>
  </si>
  <si>
    <t>3/5</t>
  </si>
  <si>
    <t xml:space="preserve">  0-1  (4-4, 3-6)</t>
  </si>
  <si>
    <t>2/4</t>
  </si>
  <si>
    <t>1/1</t>
  </si>
  <si>
    <t xml:space="preserve">  0-2  (1-7, 2-5)</t>
  </si>
  <si>
    <t>3/6</t>
  </si>
  <si>
    <t>1/3</t>
  </si>
  <si>
    <t xml:space="preserve">  0-1  (3-7, 5-5)</t>
  </si>
  <si>
    <t>0/2</t>
  </si>
  <si>
    <t>2/2</t>
  </si>
  <si>
    <t>8/15</t>
  </si>
  <si>
    <t>1/4</t>
  </si>
  <si>
    <t>4/6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</si>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</sst>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49" fontId="1" fillId="9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8" customWidth="1"/>
    <col min="4" max="4" width="10" style="89" bestFit="1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23" width="5.7109375" style="89" customWidth="1"/>
    <col min="24" max="27" width="5.7109375" style="26" customWidth="1"/>
    <col min="28" max="28" width="6.28515625" style="9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60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92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2004</v>
      </c>
      <c r="C4" s="27" t="s">
        <v>41</v>
      </c>
      <c r="D4" s="28" t="s">
        <v>42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31" t="s">
        <v>54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>
        <v>1</v>
      </c>
      <c r="AC4" s="32"/>
      <c r="AD4" s="33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2005</v>
      </c>
      <c r="C5" s="27" t="s">
        <v>43</v>
      </c>
      <c r="D5" s="28" t="s">
        <v>42</v>
      </c>
      <c r="E5" s="27">
        <v>20</v>
      </c>
      <c r="F5" s="27">
        <v>0</v>
      </c>
      <c r="G5" s="27">
        <v>2</v>
      </c>
      <c r="H5" s="27">
        <v>3</v>
      </c>
      <c r="I5" s="27">
        <v>19</v>
      </c>
      <c r="J5" s="27">
        <v>11</v>
      </c>
      <c r="K5" s="27">
        <v>3</v>
      </c>
      <c r="L5" s="27">
        <v>3</v>
      </c>
      <c r="M5" s="27">
        <v>2</v>
      </c>
      <c r="N5" s="29">
        <v>0.48709999999999998</v>
      </c>
      <c r="O5" s="25"/>
      <c r="P5" s="27">
        <v>11</v>
      </c>
      <c r="Q5" s="27">
        <v>1</v>
      </c>
      <c r="R5" s="27">
        <v>6</v>
      </c>
      <c r="S5" s="27">
        <v>2</v>
      </c>
      <c r="T5" s="27">
        <v>14</v>
      </c>
      <c r="U5" s="30"/>
      <c r="V5" s="30"/>
      <c r="W5" s="30"/>
      <c r="X5" s="30"/>
      <c r="Y5" s="30"/>
      <c r="Z5" s="27"/>
      <c r="AA5" s="27"/>
      <c r="AB5" s="27">
        <v>1</v>
      </c>
      <c r="AC5" s="32">
        <v>1</v>
      </c>
      <c r="AD5" s="33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2006</v>
      </c>
      <c r="C6" s="27" t="s">
        <v>43</v>
      </c>
      <c r="D6" s="28" t="s">
        <v>42</v>
      </c>
      <c r="E6" s="27">
        <v>13</v>
      </c>
      <c r="F6" s="27">
        <v>0</v>
      </c>
      <c r="G6" s="27">
        <v>12</v>
      </c>
      <c r="H6" s="27">
        <v>1</v>
      </c>
      <c r="I6" s="27">
        <v>28</v>
      </c>
      <c r="J6" s="27">
        <v>3</v>
      </c>
      <c r="K6" s="27">
        <v>4</v>
      </c>
      <c r="L6" s="27">
        <v>9</v>
      </c>
      <c r="M6" s="27">
        <v>12</v>
      </c>
      <c r="N6" s="29">
        <v>0.56000000000000005</v>
      </c>
      <c r="O6" s="25"/>
      <c r="P6" s="27">
        <v>15</v>
      </c>
      <c r="Q6" s="27">
        <v>1</v>
      </c>
      <c r="R6" s="27">
        <v>5</v>
      </c>
      <c r="S6" s="27">
        <v>1</v>
      </c>
      <c r="T6" s="27">
        <v>23</v>
      </c>
      <c r="U6" s="30"/>
      <c r="V6" s="30"/>
      <c r="W6" s="30"/>
      <c r="X6" s="30"/>
      <c r="Y6" s="30"/>
      <c r="Z6" s="27"/>
      <c r="AA6" s="27"/>
      <c r="AB6" s="34"/>
      <c r="AC6" s="32">
        <v>1</v>
      </c>
      <c r="AD6" s="33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2007</v>
      </c>
      <c r="C7" s="27" t="s">
        <v>43</v>
      </c>
      <c r="D7" s="28" t="s">
        <v>42</v>
      </c>
      <c r="E7" s="27">
        <v>17</v>
      </c>
      <c r="F7" s="27">
        <v>0</v>
      </c>
      <c r="G7" s="27">
        <v>8</v>
      </c>
      <c r="H7" s="27">
        <v>2</v>
      </c>
      <c r="I7" s="27">
        <v>28</v>
      </c>
      <c r="J7" s="27">
        <v>4</v>
      </c>
      <c r="K7" s="27">
        <v>7</v>
      </c>
      <c r="L7" s="27">
        <v>9</v>
      </c>
      <c r="M7" s="27">
        <v>8</v>
      </c>
      <c r="N7" s="29">
        <v>0.4375</v>
      </c>
      <c r="O7" s="25"/>
      <c r="P7" s="27">
        <v>8</v>
      </c>
      <c r="Q7" s="27">
        <v>0</v>
      </c>
      <c r="R7" s="27">
        <v>1</v>
      </c>
      <c r="S7" s="27">
        <v>1</v>
      </c>
      <c r="T7" s="27">
        <v>6</v>
      </c>
      <c r="U7" s="30"/>
      <c r="V7" s="30"/>
      <c r="W7" s="30"/>
      <c r="X7" s="30"/>
      <c r="Y7" s="30"/>
      <c r="Z7" s="27"/>
      <c r="AA7" s="27"/>
      <c r="AB7" s="34"/>
      <c r="AC7" s="32">
        <v>1</v>
      </c>
      <c r="AD7" s="33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2008</v>
      </c>
      <c r="C8" s="27" t="s">
        <v>43</v>
      </c>
      <c r="D8" s="28" t="s">
        <v>42</v>
      </c>
      <c r="E8" s="27">
        <v>19</v>
      </c>
      <c r="F8" s="27">
        <v>0</v>
      </c>
      <c r="G8" s="27">
        <v>15</v>
      </c>
      <c r="H8" s="27">
        <v>1</v>
      </c>
      <c r="I8" s="27">
        <v>42</v>
      </c>
      <c r="J8" s="27">
        <v>7</v>
      </c>
      <c r="K8" s="27">
        <v>5</v>
      </c>
      <c r="L8" s="27">
        <v>15</v>
      </c>
      <c r="M8" s="27">
        <v>15</v>
      </c>
      <c r="N8" s="29">
        <v>0.48270000000000002</v>
      </c>
      <c r="O8" s="25"/>
      <c r="P8" s="27">
        <v>14</v>
      </c>
      <c r="Q8" s="27">
        <v>0</v>
      </c>
      <c r="R8" s="27">
        <v>10</v>
      </c>
      <c r="S8" s="27">
        <v>2</v>
      </c>
      <c r="T8" s="27">
        <v>17</v>
      </c>
      <c r="U8" s="30"/>
      <c r="V8" s="30"/>
      <c r="W8" s="30"/>
      <c r="X8" s="30"/>
      <c r="Y8" s="30"/>
      <c r="Z8" s="27"/>
      <c r="AA8" s="27"/>
      <c r="AB8" s="27">
        <v>1</v>
      </c>
      <c r="AC8" s="32">
        <v>1</v>
      </c>
      <c r="AD8" s="33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2009</v>
      </c>
      <c r="C9" s="35"/>
      <c r="D9" s="36" t="s">
        <v>44</v>
      </c>
      <c r="E9" s="37"/>
      <c r="F9" s="37" t="s">
        <v>45</v>
      </c>
      <c r="G9" s="38"/>
      <c r="H9" s="39"/>
      <c r="I9" s="35"/>
      <c r="J9" s="35"/>
      <c r="K9" s="35"/>
      <c r="L9" s="35"/>
      <c r="M9" s="35"/>
      <c r="N9" s="40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93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55</v>
      </c>
      <c r="D10" s="28" t="s">
        <v>44</v>
      </c>
      <c r="E10" s="27">
        <v>23</v>
      </c>
      <c r="F10" s="27">
        <v>1</v>
      </c>
      <c r="G10" s="27">
        <v>16</v>
      </c>
      <c r="H10" s="27">
        <v>3</v>
      </c>
      <c r="I10" s="27">
        <v>79</v>
      </c>
      <c r="J10" s="27">
        <v>10</v>
      </c>
      <c r="K10" s="27">
        <v>24</v>
      </c>
      <c r="L10" s="27">
        <v>28</v>
      </c>
      <c r="M10" s="27">
        <v>17</v>
      </c>
      <c r="N10" s="29">
        <v>0.53369999999999995</v>
      </c>
      <c r="O10" s="25"/>
      <c r="P10" s="27"/>
      <c r="Q10" s="27"/>
      <c r="R10" s="27"/>
      <c r="S10" s="27"/>
      <c r="T10" s="27"/>
      <c r="U10" s="30">
        <v>6</v>
      </c>
      <c r="V10" s="30">
        <v>0</v>
      </c>
      <c r="W10" s="30">
        <v>6</v>
      </c>
      <c r="X10" s="30">
        <v>1</v>
      </c>
      <c r="Y10" s="30">
        <v>32</v>
      </c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5">
        <v>2011</v>
      </c>
      <c r="C11" s="35"/>
      <c r="D11" s="36" t="s">
        <v>44</v>
      </c>
      <c r="E11" s="37"/>
      <c r="F11" s="37" t="s">
        <v>45</v>
      </c>
      <c r="G11" s="38"/>
      <c r="H11" s="39"/>
      <c r="I11" s="35"/>
      <c r="J11" s="35"/>
      <c r="K11" s="35"/>
      <c r="L11" s="35"/>
      <c r="M11" s="35"/>
      <c r="N11" s="40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2012</v>
      </c>
      <c r="C12" s="27"/>
      <c r="D12" s="28"/>
      <c r="E12" s="27"/>
      <c r="F12" s="27"/>
      <c r="G12" s="27"/>
      <c r="H12" s="32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>
        <v>2013</v>
      </c>
      <c r="C13" s="35"/>
      <c r="D13" s="36" t="s">
        <v>62</v>
      </c>
      <c r="E13" s="37"/>
      <c r="F13" s="37" t="s">
        <v>45</v>
      </c>
      <c r="G13" s="38"/>
      <c r="H13" s="39"/>
      <c r="I13" s="35"/>
      <c r="J13" s="35"/>
      <c r="K13" s="35"/>
      <c r="L13" s="35"/>
      <c r="M13" s="35"/>
      <c r="N13" s="40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>
        <v>2014</v>
      </c>
      <c r="C14" s="35"/>
      <c r="D14" s="36" t="s">
        <v>62</v>
      </c>
      <c r="E14" s="37"/>
      <c r="F14" s="37" t="s">
        <v>45</v>
      </c>
      <c r="G14" s="38"/>
      <c r="H14" s="39"/>
      <c r="I14" s="35"/>
      <c r="J14" s="35"/>
      <c r="K14" s="35"/>
      <c r="L14" s="35"/>
      <c r="M14" s="35"/>
      <c r="N14" s="40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5">
        <v>2015</v>
      </c>
      <c r="C15" s="35"/>
      <c r="D15" s="36" t="s">
        <v>62</v>
      </c>
      <c r="E15" s="37"/>
      <c r="F15" s="37" t="s">
        <v>45</v>
      </c>
      <c r="G15" s="38"/>
      <c r="H15" s="39"/>
      <c r="I15" s="35"/>
      <c r="J15" s="35"/>
      <c r="K15" s="35"/>
      <c r="L15" s="35"/>
      <c r="M15" s="35"/>
      <c r="N15" s="40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 t="s">
        <v>110</v>
      </c>
      <c r="C16" s="27"/>
      <c r="D16" s="28"/>
      <c r="E16" s="27"/>
      <c r="F16" s="27"/>
      <c r="G16" s="27"/>
      <c r="H16" s="32"/>
      <c r="I16" s="27"/>
      <c r="J16" s="27"/>
      <c r="K16" s="27"/>
      <c r="L16" s="27"/>
      <c r="M16" s="27"/>
      <c r="N16" s="29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39">
        <v>2019</v>
      </c>
      <c r="C17" s="139"/>
      <c r="D17" s="140" t="s">
        <v>62</v>
      </c>
      <c r="E17" s="139"/>
      <c r="F17" s="141" t="s">
        <v>111</v>
      </c>
      <c r="G17" s="142"/>
      <c r="H17" s="143"/>
      <c r="I17" s="139"/>
      <c r="J17" s="139"/>
      <c r="K17" s="139"/>
      <c r="L17" s="139"/>
      <c r="M17" s="139"/>
      <c r="N17" s="144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93</v>
      </c>
      <c r="F18" s="19">
        <f t="shared" si="0"/>
        <v>1</v>
      </c>
      <c r="G18" s="19">
        <f t="shared" si="0"/>
        <v>53</v>
      </c>
      <c r="H18" s="19">
        <f t="shared" si="0"/>
        <v>10</v>
      </c>
      <c r="I18" s="19">
        <f t="shared" si="0"/>
        <v>196</v>
      </c>
      <c r="J18" s="19">
        <f t="shared" si="0"/>
        <v>35</v>
      </c>
      <c r="K18" s="19">
        <f t="shared" si="0"/>
        <v>43</v>
      </c>
      <c r="L18" s="19">
        <f t="shared" si="0"/>
        <v>64</v>
      </c>
      <c r="M18" s="19">
        <f t="shared" si="0"/>
        <v>54</v>
      </c>
      <c r="N18" s="41">
        <v>0.505</v>
      </c>
      <c r="O18" s="42">
        <f t="shared" ref="O18:AE18" si="1">SUM(O4:O17)</f>
        <v>0</v>
      </c>
      <c r="P18" s="19">
        <f t="shared" si="1"/>
        <v>48</v>
      </c>
      <c r="Q18" s="19">
        <f t="shared" si="1"/>
        <v>2</v>
      </c>
      <c r="R18" s="19">
        <f t="shared" si="1"/>
        <v>22</v>
      </c>
      <c r="S18" s="19">
        <f t="shared" si="1"/>
        <v>6</v>
      </c>
      <c r="T18" s="19">
        <f t="shared" si="1"/>
        <v>60</v>
      </c>
      <c r="U18" s="19">
        <f t="shared" si="1"/>
        <v>6</v>
      </c>
      <c r="V18" s="19">
        <f t="shared" si="1"/>
        <v>0</v>
      </c>
      <c r="W18" s="19">
        <f t="shared" si="1"/>
        <v>6</v>
      </c>
      <c r="X18" s="19">
        <f t="shared" si="1"/>
        <v>1</v>
      </c>
      <c r="Y18" s="19">
        <f t="shared" si="1"/>
        <v>32</v>
      </c>
      <c r="Z18" s="19">
        <f t="shared" si="1"/>
        <v>0</v>
      </c>
      <c r="AA18" s="19">
        <f t="shared" si="1"/>
        <v>0</v>
      </c>
      <c r="AB18" s="19">
        <f t="shared" si="1"/>
        <v>3</v>
      </c>
      <c r="AC18" s="19">
        <f t="shared" si="1"/>
        <v>4</v>
      </c>
      <c r="AD18" s="19">
        <f t="shared" si="1"/>
        <v>1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8" t="s">
        <v>2</v>
      </c>
      <c r="C19" s="33"/>
      <c r="D19" s="43">
        <f>SUM(F18:H18)+((I18-F18-G18)/3)+(E18/3)+(Z18*25)+(AA18*25)+(AB18*10)+(AC18*25)+(AD18*20)+(AE18*15)-20</f>
        <v>272.33333333333337</v>
      </c>
      <c r="E19" s="1"/>
      <c r="F19" s="1"/>
      <c r="G19" s="1"/>
      <c r="H19" s="1"/>
      <c r="I19" s="1"/>
      <c r="J19" s="1"/>
      <c r="K19" s="1"/>
      <c r="L19" s="1"/>
      <c r="M19" s="1"/>
      <c r="N19" s="4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45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/>
      <c r="O20" s="46"/>
      <c r="P20" s="1"/>
      <c r="Q20" s="47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1"/>
      <c r="AE20" s="1"/>
      <c r="AF20" s="4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9"/>
      <c r="D21" s="49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41" t="s">
        <v>37</v>
      </c>
      <c r="O21" s="25"/>
      <c r="P21" s="50" t="s">
        <v>32</v>
      </c>
      <c r="Q21" s="13"/>
      <c r="R21" s="13"/>
      <c r="S21" s="13"/>
      <c r="T21" s="51"/>
      <c r="U21" s="51"/>
      <c r="V21" s="51"/>
      <c r="W21" s="51"/>
      <c r="X21" s="51"/>
      <c r="Y21" s="13"/>
      <c r="Z21" s="13"/>
      <c r="AA21" s="13"/>
      <c r="AB21" s="12"/>
      <c r="AC21" s="13"/>
      <c r="AD21" s="13"/>
      <c r="AE21" s="13"/>
      <c r="AF21" s="32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0" t="s">
        <v>17</v>
      </c>
      <c r="C22" s="13"/>
      <c r="D22" s="52"/>
      <c r="E22" s="27">
        <f>PRODUCT(E18)</f>
        <v>93</v>
      </c>
      <c r="F22" s="27">
        <f>PRODUCT(F18)</f>
        <v>1</v>
      </c>
      <c r="G22" s="27">
        <f>PRODUCT(G18)</f>
        <v>53</v>
      </c>
      <c r="H22" s="27">
        <f>PRODUCT(H18)</f>
        <v>10</v>
      </c>
      <c r="I22" s="27">
        <f>PRODUCT(I18)</f>
        <v>196</v>
      </c>
      <c r="J22" s="1"/>
      <c r="K22" s="53">
        <f>PRODUCT((F22+G22)/E22)</f>
        <v>0.58064516129032262</v>
      </c>
      <c r="L22" s="53">
        <f>PRODUCT(H22/E22)</f>
        <v>0.10752688172043011</v>
      </c>
      <c r="M22" s="53">
        <f>PRODUCT(I22/E22)</f>
        <v>2.10752688172043</v>
      </c>
      <c r="N22" s="29">
        <f>PRODUCT(N18)</f>
        <v>0.505</v>
      </c>
      <c r="O22" s="25">
        <v>388</v>
      </c>
      <c r="P22" s="54" t="s">
        <v>33</v>
      </c>
      <c r="Q22" s="55"/>
      <c r="R22" s="55"/>
      <c r="S22" s="56" t="s">
        <v>46</v>
      </c>
      <c r="T22" s="56"/>
      <c r="U22" s="56"/>
      <c r="V22" s="56"/>
      <c r="W22" s="56"/>
      <c r="X22" s="56"/>
      <c r="Y22" s="56"/>
      <c r="Z22" s="56"/>
      <c r="AA22" s="56"/>
      <c r="AB22" s="57"/>
      <c r="AC22" s="56"/>
      <c r="AD22" s="58" t="s">
        <v>38</v>
      </c>
      <c r="AE22" s="58"/>
      <c r="AF22" s="59" t="s">
        <v>51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0" t="s">
        <v>18</v>
      </c>
      <c r="C23" s="61"/>
      <c r="D23" s="62"/>
      <c r="E23" s="27">
        <f>PRODUCT(P18)</f>
        <v>48</v>
      </c>
      <c r="F23" s="27">
        <f>PRODUCT(Q18)</f>
        <v>2</v>
      </c>
      <c r="G23" s="27">
        <f>PRODUCT(R18)</f>
        <v>22</v>
      </c>
      <c r="H23" s="27">
        <f>PRODUCT(S18)</f>
        <v>6</v>
      </c>
      <c r="I23" s="27">
        <f>PRODUCT(T18)</f>
        <v>60</v>
      </c>
      <c r="J23" s="1"/>
      <c r="K23" s="53">
        <f>PRODUCT((F23+G23)/E23)</f>
        <v>0.5</v>
      </c>
      <c r="L23" s="53">
        <f>PRODUCT(H23/E23)</f>
        <v>0.125</v>
      </c>
      <c r="M23" s="53">
        <f>PRODUCT(I23/E23)</f>
        <v>1.25</v>
      </c>
      <c r="N23" s="29">
        <v>0.38400000000000001</v>
      </c>
      <c r="O23" s="63">
        <v>168</v>
      </c>
      <c r="P23" s="64" t="s">
        <v>34</v>
      </c>
      <c r="Q23" s="65"/>
      <c r="R23" s="65"/>
      <c r="S23" s="66" t="s">
        <v>47</v>
      </c>
      <c r="T23" s="66"/>
      <c r="U23" s="66"/>
      <c r="V23" s="66"/>
      <c r="W23" s="66"/>
      <c r="X23" s="66"/>
      <c r="Y23" s="66"/>
      <c r="Z23" s="66"/>
      <c r="AA23" s="66"/>
      <c r="AB23" s="67"/>
      <c r="AC23" s="66"/>
      <c r="AD23" s="68" t="s">
        <v>49</v>
      </c>
      <c r="AE23" s="68"/>
      <c r="AF23" s="69" t="s">
        <v>52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0" t="s">
        <v>19</v>
      </c>
      <c r="C24" s="71"/>
      <c r="D24" s="72"/>
      <c r="E24" s="30">
        <v>6</v>
      </c>
      <c r="F24" s="30">
        <v>0</v>
      </c>
      <c r="G24" s="30">
        <v>6</v>
      </c>
      <c r="H24" s="30">
        <v>1</v>
      </c>
      <c r="I24" s="30">
        <v>32</v>
      </c>
      <c r="J24" s="1"/>
      <c r="K24" s="73">
        <f>PRODUCT((F24+G24)/E24)</f>
        <v>1</v>
      </c>
      <c r="L24" s="73">
        <f>PRODUCT(H24/E24)</f>
        <v>0.16666666666666666</v>
      </c>
      <c r="M24" s="73">
        <f>PRODUCT(I24/E24)</f>
        <v>5.333333333333333</v>
      </c>
      <c r="N24" s="74">
        <v>0.64</v>
      </c>
      <c r="O24" s="25">
        <v>50</v>
      </c>
      <c r="P24" s="64" t="s">
        <v>35</v>
      </c>
      <c r="Q24" s="65"/>
      <c r="R24" s="65"/>
      <c r="S24" s="66" t="s">
        <v>47</v>
      </c>
      <c r="T24" s="66"/>
      <c r="U24" s="66"/>
      <c r="V24" s="66"/>
      <c r="W24" s="66"/>
      <c r="X24" s="66"/>
      <c r="Y24" s="66"/>
      <c r="Z24" s="66"/>
      <c r="AA24" s="66"/>
      <c r="AB24" s="67"/>
      <c r="AC24" s="66"/>
      <c r="AD24" s="68" t="s">
        <v>49</v>
      </c>
      <c r="AE24" s="68"/>
      <c r="AF24" s="69" t="s">
        <v>52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75" t="s">
        <v>20</v>
      </c>
      <c r="C25" s="76"/>
      <c r="D25" s="77"/>
      <c r="E25" s="19">
        <f>SUM(E22:E24)</f>
        <v>147</v>
      </c>
      <c r="F25" s="19">
        <f>SUM(F22:F24)</f>
        <v>3</v>
      </c>
      <c r="G25" s="19">
        <f>SUM(G22:G24)</f>
        <v>81</v>
      </c>
      <c r="H25" s="19">
        <f>SUM(H22:H24)</f>
        <v>17</v>
      </c>
      <c r="I25" s="19">
        <f>SUM(I22:I24)</f>
        <v>288</v>
      </c>
      <c r="J25" s="1"/>
      <c r="K25" s="78">
        <f>PRODUCT((F25+G25)/E25)</f>
        <v>0.5714285714285714</v>
      </c>
      <c r="L25" s="78">
        <f>PRODUCT(H25/E25)</f>
        <v>0.11564625850340136</v>
      </c>
      <c r="M25" s="78">
        <f>PRODUCT(I25/E25)</f>
        <v>1.9591836734693877</v>
      </c>
      <c r="N25" s="41">
        <f>PRODUCT(I25/O25)</f>
        <v>0.47524752475247523</v>
      </c>
      <c r="O25" s="25">
        <f>SUM(O22:O24)</f>
        <v>606</v>
      </c>
      <c r="P25" s="79" t="s">
        <v>36</v>
      </c>
      <c r="Q25" s="80"/>
      <c r="R25" s="80"/>
      <c r="S25" s="81" t="s">
        <v>48</v>
      </c>
      <c r="T25" s="81"/>
      <c r="U25" s="81"/>
      <c r="V25" s="81"/>
      <c r="W25" s="81"/>
      <c r="X25" s="81"/>
      <c r="Y25" s="81"/>
      <c r="Z25" s="81"/>
      <c r="AA25" s="81"/>
      <c r="AB25" s="82"/>
      <c r="AC25" s="81"/>
      <c r="AD25" s="83" t="s">
        <v>50</v>
      </c>
      <c r="AE25" s="83"/>
      <c r="AF25" s="84" t="s">
        <v>53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45"/>
      <c r="C26" s="45"/>
      <c r="D26" s="45"/>
      <c r="E26" s="45"/>
      <c r="F26" s="45"/>
      <c r="G26" s="45"/>
      <c r="H26" s="45"/>
      <c r="I26" s="45"/>
      <c r="J26" s="1"/>
      <c r="K26" s="45"/>
      <c r="L26" s="45"/>
      <c r="M26" s="45"/>
      <c r="N26" s="44"/>
      <c r="O26" s="25"/>
      <c r="P26" s="1"/>
      <c r="Q26" s="47"/>
      <c r="R26" s="1"/>
      <c r="S26" s="1"/>
      <c r="T26" s="25"/>
      <c r="U26" s="25"/>
      <c r="V26" s="85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39</v>
      </c>
      <c r="C27" s="1"/>
      <c r="D27" s="1" t="s">
        <v>56</v>
      </c>
      <c r="E27" s="1"/>
      <c r="F27" s="25"/>
      <c r="G27" s="1"/>
      <c r="H27" s="1"/>
      <c r="I27" s="1"/>
      <c r="J27" s="1"/>
      <c r="K27" s="1"/>
      <c r="L27" s="1"/>
      <c r="M27" s="1"/>
      <c r="N27" s="47"/>
      <c r="O27" s="25"/>
      <c r="P27" s="1"/>
      <c r="Q27" s="47"/>
      <c r="R27" s="1"/>
      <c r="S27" s="1"/>
      <c r="T27" s="25"/>
      <c r="U27" s="25"/>
      <c r="V27" s="85"/>
      <c r="W27" s="1"/>
      <c r="X27" s="1"/>
      <c r="Y27" s="1"/>
      <c r="Z27" s="1"/>
      <c r="AA27" s="1"/>
      <c r="AB27" s="25"/>
      <c r="AC27" s="1"/>
      <c r="AD27" s="1"/>
      <c r="AE27" s="1"/>
      <c r="AF27" s="4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57</v>
      </c>
      <c r="E28" s="1"/>
      <c r="F28" s="25"/>
      <c r="G28" s="1"/>
      <c r="H28" s="1"/>
      <c r="I28" s="1"/>
      <c r="J28" s="1"/>
      <c r="K28" s="1"/>
      <c r="L28" s="1"/>
      <c r="M28" s="1"/>
      <c r="N28" s="47"/>
      <c r="O28" s="25"/>
      <c r="P28" s="1"/>
      <c r="Q28" s="47"/>
      <c r="R28" s="1"/>
      <c r="S28" s="1"/>
      <c r="T28" s="25"/>
      <c r="U28" s="25"/>
      <c r="V28" s="85"/>
      <c r="W28" s="1"/>
      <c r="X28" s="1"/>
      <c r="Y28" s="1"/>
      <c r="Z28" s="1"/>
      <c r="AA28" s="1"/>
      <c r="AB28" s="25"/>
      <c r="AC28" s="1"/>
      <c r="AD28" s="1"/>
      <c r="AE28" s="1"/>
      <c r="AF28" s="4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58</v>
      </c>
      <c r="E29" s="1"/>
      <c r="F29" s="25"/>
      <c r="G29" s="1"/>
      <c r="H29" s="1"/>
      <c r="I29" s="1"/>
      <c r="J29" s="1"/>
      <c r="K29" s="1"/>
      <c r="L29" s="1"/>
      <c r="M29" s="1"/>
      <c r="N29" s="47"/>
      <c r="O29" s="25"/>
      <c r="P29" s="1"/>
      <c r="Q29" s="47"/>
      <c r="R29" s="1"/>
      <c r="S29" s="1"/>
      <c r="T29" s="25"/>
      <c r="U29" s="25"/>
      <c r="V29" s="85"/>
      <c r="W29" s="1"/>
      <c r="X29" s="1"/>
      <c r="Y29" s="1"/>
      <c r="Z29" s="1"/>
      <c r="AA29" s="1"/>
      <c r="AB29" s="25"/>
      <c r="AC29" s="1"/>
      <c r="AD29" s="1"/>
      <c r="AE29" s="1"/>
      <c r="AF29" s="4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59</v>
      </c>
      <c r="E30" s="1"/>
      <c r="F30" s="25"/>
      <c r="G30" s="1"/>
      <c r="H30" s="1"/>
      <c r="I30" s="1"/>
      <c r="J30" s="1"/>
      <c r="K30" s="1"/>
      <c r="L30" s="1"/>
      <c r="M30" s="1"/>
      <c r="N30" s="47"/>
      <c r="O30" s="25"/>
      <c r="P30" s="1"/>
      <c r="Q30" s="47"/>
      <c r="R30" s="1"/>
      <c r="S30" s="1"/>
      <c r="T30" s="25"/>
      <c r="U30" s="25"/>
      <c r="V30" s="85"/>
      <c r="W30" s="1"/>
      <c r="X30" s="1"/>
      <c r="Y30" s="1"/>
      <c r="Z30" s="1"/>
      <c r="AA30" s="1"/>
      <c r="AB30" s="25"/>
      <c r="AC30" s="1"/>
      <c r="AD30" s="1"/>
      <c r="AE30" s="1"/>
      <c r="AF30" s="4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61</v>
      </c>
      <c r="E31" s="1"/>
      <c r="F31" s="1"/>
      <c r="G31" s="1"/>
      <c r="H31" s="1"/>
      <c r="I31" s="1"/>
      <c r="J31" s="1"/>
      <c r="K31" s="1"/>
      <c r="L31" s="1"/>
      <c r="M31" s="1"/>
      <c r="N31" s="47"/>
      <c r="O31" s="25"/>
      <c r="P31" s="1"/>
      <c r="Q31" s="47"/>
      <c r="R31" s="1"/>
      <c r="S31" s="1"/>
      <c r="T31" s="25"/>
      <c r="U31" s="25"/>
      <c r="V31" s="85"/>
      <c r="W31" s="1"/>
      <c r="X31" s="1"/>
      <c r="Y31" s="1"/>
      <c r="Z31" s="1"/>
      <c r="AA31" s="1"/>
      <c r="AB31" s="25"/>
      <c r="AC31" s="1"/>
      <c r="AD31" s="1"/>
      <c r="AE31" s="1"/>
      <c r="AF31" s="48"/>
      <c r="AG31" s="24"/>
      <c r="AH31" s="9"/>
      <c r="AI31" s="9"/>
      <c r="AJ31" s="9"/>
      <c r="AK31" s="9"/>
      <c r="AL31" s="9"/>
    </row>
    <row r="32" spans="1:38" s="87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6"/>
      <c r="N32" s="86"/>
      <c r="O32" s="25"/>
      <c r="P32" s="1"/>
      <c r="Q32" s="4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48"/>
      <c r="AG32" s="24"/>
      <c r="AH32" s="9"/>
      <c r="AI32" s="9"/>
      <c r="AJ32" s="9"/>
      <c r="AK32" s="9"/>
      <c r="AL32" s="9"/>
    </row>
    <row r="33" spans="1:38" s="8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8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87"/>
      <c r="AI40" s="87"/>
      <c r="AJ40" s="87"/>
      <c r="AK40" s="87"/>
      <c r="AL40" s="8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87"/>
      <c r="AI41" s="87"/>
      <c r="AJ41" s="87"/>
      <c r="AK41" s="87"/>
      <c r="AL41" s="8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7"/>
      <c r="O48" s="25"/>
      <c r="P48" s="1"/>
      <c r="Q48" s="47"/>
      <c r="R48" s="1"/>
      <c r="S48" s="1"/>
      <c r="T48" s="25"/>
      <c r="U48" s="25"/>
      <c r="V48" s="85"/>
      <c r="W48" s="1"/>
      <c r="X48" s="1"/>
      <c r="Y48" s="1"/>
      <c r="Z48" s="1"/>
      <c r="AA48" s="1"/>
      <c r="AB48" s="25"/>
      <c r="AC48" s="1"/>
      <c r="AD48" s="1"/>
      <c r="AE48" s="1"/>
      <c r="AF48" s="4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7"/>
      <c r="O49" s="25"/>
      <c r="P49" s="1"/>
      <c r="Q49" s="47"/>
      <c r="R49" s="1"/>
      <c r="S49" s="1"/>
      <c r="T49" s="25"/>
      <c r="U49" s="25"/>
      <c r="V49" s="85"/>
      <c r="W49" s="1"/>
      <c r="X49" s="1"/>
      <c r="Y49" s="1"/>
      <c r="Z49" s="1"/>
      <c r="AA49" s="1"/>
      <c r="AB49" s="25"/>
      <c r="AC49" s="1"/>
      <c r="AD49" s="1"/>
      <c r="AE49" s="1"/>
      <c r="AF49" s="4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5"/>
      <c r="P50" s="1"/>
      <c r="Q50" s="47"/>
      <c r="R50" s="1"/>
      <c r="S50" s="1"/>
      <c r="T50" s="25"/>
      <c r="U50" s="25"/>
      <c r="V50" s="85"/>
      <c r="W50" s="1"/>
      <c r="X50" s="1"/>
      <c r="Y50" s="1"/>
      <c r="Z50" s="1"/>
      <c r="AA50" s="1"/>
      <c r="AB50" s="25"/>
      <c r="AC50" s="1"/>
      <c r="AD50" s="1"/>
      <c r="AE50" s="1"/>
      <c r="AF50" s="4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5"/>
      <c r="P51" s="1"/>
      <c r="Q51" s="47"/>
      <c r="R51" s="1"/>
      <c r="S51" s="1"/>
      <c r="T51" s="25"/>
      <c r="U51" s="25"/>
      <c r="V51" s="85"/>
      <c r="W51" s="1"/>
      <c r="X51" s="1"/>
      <c r="Y51" s="1"/>
      <c r="Z51" s="1"/>
      <c r="AA51" s="1"/>
      <c r="AB51" s="25"/>
      <c r="AC51" s="1"/>
      <c r="AD51" s="1"/>
      <c r="AE51" s="1"/>
      <c r="AF51" s="48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46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91" t="s">
        <v>63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39"/>
      <c r="Y1" s="94"/>
      <c r="Z1" s="94"/>
      <c r="AA1" s="94"/>
      <c r="AB1" s="94"/>
      <c r="AC1" s="94"/>
      <c r="AD1" s="94"/>
    </row>
    <row r="2" spans="1:30" x14ac:dyDescent="0.25">
      <c r="A2" s="9"/>
      <c r="B2" s="116" t="s">
        <v>40</v>
      </c>
      <c r="C2" s="117" t="s">
        <v>60</v>
      </c>
      <c r="D2" s="118"/>
      <c r="E2" s="9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5"/>
      <c r="X2" s="32"/>
      <c r="Y2" s="94"/>
      <c r="Z2" s="94"/>
      <c r="AA2" s="94"/>
      <c r="AB2" s="94"/>
      <c r="AC2" s="94"/>
      <c r="AD2" s="94"/>
    </row>
    <row r="3" spans="1:30" x14ac:dyDescent="0.25">
      <c r="A3" s="9"/>
      <c r="B3" s="96" t="s">
        <v>64</v>
      </c>
      <c r="C3" s="23" t="s">
        <v>65</v>
      </c>
      <c r="D3" s="97" t="s">
        <v>66</v>
      </c>
      <c r="E3" s="98" t="s">
        <v>1</v>
      </c>
      <c r="F3" s="25"/>
      <c r="G3" s="99" t="s">
        <v>67</v>
      </c>
      <c r="H3" s="100" t="s">
        <v>68</v>
      </c>
      <c r="I3" s="100" t="s">
        <v>30</v>
      </c>
      <c r="J3" s="18" t="s">
        <v>69</v>
      </c>
      <c r="K3" s="101" t="s">
        <v>70</v>
      </c>
      <c r="L3" s="101" t="s">
        <v>71</v>
      </c>
      <c r="M3" s="99" t="s">
        <v>72</v>
      </c>
      <c r="N3" s="99" t="s">
        <v>29</v>
      </c>
      <c r="O3" s="100" t="s">
        <v>73</v>
      </c>
      <c r="P3" s="99" t="s">
        <v>68</v>
      </c>
      <c r="Q3" s="99" t="s">
        <v>3</v>
      </c>
      <c r="R3" s="99">
        <v>1</v>
      </c>
      <c r="S3" s="99">
        <v>2</v>
      </c>
      <c r="T3" s="99">
        <v>3</v>
      </c>
      <c r="U3" s="99" t="s">
        <v>74</v>
      </c>
      <c r="V3" s="18" t="s">
        <v>21</v>
      </c>
      <c r="W3" s="17" t="s">
        <v>75</v>
      </c>
      <c r="X3" s="17" t="s">
        <v>76</v>
      </c>
      <c r="Y3" s="94"/>
      <c r="Z3" s="94"/>
      <c r="AA3" s="94"/>
      <c r="AB3" s="94"/>
      <c r="AC3" s="94"/>
      <c r="AD3" s="94"/>
    </row>
    <row r="4" spans="1:30" x14ac:dyDescent="0.25">
      <c r="A4" s="9"/>
      <c r="B4" s="131" t="s">
        <v>84</v>
      </c>
      <c r="C4" s="132" t="s">
        <v>98</v>
      </c>
      <c r="D4" s="109" t="s">
        <v>79</v>
      </c>
      <c r="E4" s="133" t="s">
        <v>80</v>
      </c>
      <c r="F4" s="63"/>
      <c r="G4" s="112"/>
      <c r="H4" s="134"/>
      <c r="I4" s="112">
        <v>1</v>
      </c>
      <c r="J4" s="135" t="s">
        <v>85</v>
      </c>
      <c r="K4" s="135">
        <v>8</v>
      </c>
      <c r="L4" s="135"/>
      <c r="M4" s="135">
        <v>1</v>
      </c>
      <c r="N4" s="112"/>
      <c r="O4" s="134">
        <v>1</v>
      </c>
      <c r="P4" s="112"/>
      <c r="Q4" s="136" t="s">
        <v>99</v>
      </c>
      <c r="R4" s="136" t="s">
        <v>95</v>
      </c>
      <c r="S4" s="136" t="s">
        <v>96</v>
      </c>
      <c r="T4" s="136"/>
      <c r="U4" s="136" t="s">
        <v>100</v>
      </c>
      <c r="V4" s="137">
        <v>0.5</v>
      </c>
      <c r="W4" s="138" t="s">
        <v>86</v>
      </c>
      <c r="X4" s="115" t="s">
        <v>87</v>
      </c>
      <c r="Y4" s="94"/>
      <c r="Z4" s="94"/>
      <c r="AA4" s="94"/>
      <c r="AB4" s="94"/>
      <c r="AC4" s="94"/>
      <c r="AD4" s="94"/>
    </row>
    <row r="5" spans="1:30" x14ac:dyDescent="0.25">
      <c r="A5" s="9"/>
      <c r="B5" s="109" t="s">
        <v>88</v>
      </c>
      <c r="C5" s="110" t="s">
        <v>101</v>
      </c>
      <c r="D5" s="109" t="s">
        <v>79</v>
      </c>
      <c r="E5" s="111" t="s">
        <v>80</v>
      </c>
      <c r="F5" s="63"/>
      <c r="G5" s="112"/>
      <c r="H5" s="112"/>
      <c r="I5" s="112">
        <v>1</v>
      </c>
      <c r="J5" s="112" t="s">
        <v>89</v>
      </c>
      <c r="K5" s="112">
        <v>6</v>
      </c>
      <c r="L5" s="112"/>
      <c r="M5" s="112">
        <v>1</v>
      </c>
      <c r="N5" s="112"/>
      <c r="O5" s="112">
        <v>1</v>
      </c>
      <c r="P5" s="112"/>
      <c r="Q5" s="115" t="s">
        <v>102</v>
      </c>
      <c r="R5" s="115" t="s">
        <v>100</v>
      </c>
      <c r="S5" s="115"/>
      <c r="T5" s="115" t="s">
        <v>96</v>
      </c>
      <c r="U5" s="115" t="s">
        <v>103</v>
      </c>
      <c r="V5" s="113">
        <v>0.5</v>
      </c>
      <c r="W5" s="114" t="s">
        <v>90</v>
      </c>
      <c r="X5" s="115" t="s">
        <v>91</v>
      </c>
      <c r="Y5" s="94"/>
      <c r="Z5" s="94"/>
      <c r="AA5" s="94"/>
      <c r="AB5" s="94"/>
      <c r="AC5" s="94"/>
      <c r="AD5" s="94"/>
    </row>
    <row r="6" spans="1:30" x14ac:dyDescent="0.25">
      <c r="A6" s="9"/>
      <c r="B6" s="109" t="s">
        <v>78</v>
      </c>
      <c r="C6" s="110" t="s">
        <v>104</v>
      </c>
      <c r="D6" s="109" t="s">
        <v>79</v>
      </c>
      <c r="E6" s="111" t="s">
        <v>80</v>
      </c>
      <c r="F6" s="63"/>
      <c r="G6" s="112"/>
      <c r="H6" s="112"/>
      <c r="I6" s="112">
        <v>1</v>
      </c>
      <c r="J6" s="112" t="s">
        <v>81</v>
      </c>
      <c r="K6" s="112">
        <v>5</v>
      </c>
      <c r="L6" s="112" t="s">
        <v>77</v>
      </c>
      <c r="M6" s="112">
        <v>1</v>
      </c>
      <c r="N6" s="112"/>
      <c r="O6" s="112">
        <v>2</v>
      </c>
      <c r="P6" s="112"/>
      <c r="Q6" s="115" t="s">
        <v>97</v>
      </c>
      <c r="R6" s="115"/>
      <c r="S6" s="136" t="s">
        <v>105</v>
      </c>
      <c r="T6" s="136" t="s">
        <v>100</v>
      </c>
      <c r="U6" s="115" t="s">
        <v>106</v>
      </c>
      <c r="V6" s="113">
        <v>0.6</v>
      </c>
      <c r="W6" s="114" t="s">
        <v>82</v>
      </c>
      <c r="X6" s="115" t="s">
        <v>83</v>
      </c>
      <c r="Y6" s="94"/>
      <c r="Z6" s="94"/>
      <c r="AA6" s="94"/>
      <c r="AB6" s="94"/>
      <c r="AC6" s="94"/>
      <c r="AD6" s="94"/>
    </row>
    <row r="7" spans="1:30" x14ac:dyDescent="0.25">
      <c r="A7" s="24"/>
      <c r="B7" s="23" t="s">
        <v>9</v>
      </c>
      <c r="C7" s="18"/>
      <c r="D7" s="17"/>
      <c r="E7" s="119"/>
      <c r="F7" s="120"/>
      <c r="G7" s="19"/>
      <c r="H7" s="19"/>
      <c r="I7" s="19">
        <f>SUM(I3:I6)</f>
        <v>3</v>
      </c>
      <c r="J7" s="18"/>
      <c r="K7" s="18"/>
      <c r="L7" s="18"/>
      <c r="M7" s="19">
        <f t="shared" ref="M7" si="0">SUM(M3:M6)</f>
        <v>3</v>
      </c>
      <c r="N7" s="19"/>
      <c r="O7" s="19"/>
      <c r="P7" s="19"/>
      <c r="Q7" s="121" t="s">
        <v>107</v>
      </c>
      <c r="R7" s="121" t="s">
        <v>96</v>
      </c>
      <c r="S7" s="121" t="s">
        <v>108</v>
      </c>
      <c r="T7" s="121" t="s">
        <v>94</v>
      </c>
      <c r="U7" s="121" t="s">
        <v>109</v>
      </c>
      <c r="V7" s="41">
        <v>0.53300000000000003</v>
      </c>
      <c r="W7" s="122"/>
      <c r="X7" s="121"/>
      <c r="Y7" s="94"/>
      <c r="Z7" s="94"/>
      <c r="AA7" s="94"/>
      <c r="AB7" s="94"/>
      <c r="AC7" s="94"/>
      <c r="AD7" s="94"/>
    </row>
    <row r="8" spans="1:30" x14ac:dyDescent="0.25">
      <c r="A8" s="24"/>
      <c r="B8" s="123"/>
      <c r="C8" s="124"/>
      <c r="D8" s="125"/>
      <c r="E8" s="126"/>
      <c r="F8" s="127"/>
      <c r="G8" s="124"/>
      <c r="H8" s="124"/>
      <c r="I8" s="124"/>
      <c r="J8" s="128"/>
      <c r="K8" s="128"/>
      <c r="L8" s="128"/>
      <c r="M8" s="124"/>
      <c r="N8" s="124"/>
      <c r="O8" s="124"/>
      <c r="P8" s="124"/>
      <c r="Q8" s="129"/>
      <c r="R8" s="129"/>
      <c r="S8" s="129"/>
      <c r="T8" s="129"/>
      <c r="U8" s="129"/>
      <c r="V8" s="124"/>
      <c r="W8" s="125"/>
      <c r="X8" s="130"/>
      <c r="Y8" s="94"/>
      <c r="Z8" s="94"/>
      <c r="AA8" s="94"/>
      <c r="AB8" s="94"/>
      <c r="AC8" s="94"/>
      <c r="AD8" s="94"/>
    </row>
    <row r="9" spans="1:30" x14ac:dyDescent="0.25">
      <c r="A9" s="24"/>
      <c r="B9" s="102"/>
      <c r="C9" s="1"/>
      <c r="D9" s="102"/>
      <c r="E9" s="103"/>
      <c r="G9" s="1"/>
      <c r="H9" s="4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2"/>
      <c r="X9" s="1"/>
      <c r="Y9" s="94"/>
      <c r="Z9" s="94"/>
      <c r="AA9" s="94"/>
      <c r="AB9" s="94"/>
      <c r="AC9" s="94"/>
      <c r="AD9" s="94"/>
    </row>
    <row r="10" spans="1:30" x14ac:dyDescent="0.25">
      <c r="A10" s="24"/>
      <c r="B10" s="102"/>
      <c r="C10" s="1"/>
      <c r="D10" s="102"/>
      <c r="E10" s="103"/>
      <c r="G10" s="1"/>
      <c r="H10" s="4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2"/>
      <c r="X10" s="1"/>
      <c r="Y10" s="94"/>
      <c r="Z10" s="94"/>
      <c r="AA10" s="94"/>
      <c r="AB10" s="94"/>
      <c r="AC10" s="94"/>
      <c r="AD10" s="94"/>
    </row>
    <row r="11" spans="1:30" x14ac:dyDescent="0.25">
      <c r="A11" s="24"/>
      <c r="B11" s="102"/>
      <c r="C11" s="1"/>
      <c r="D11" s="102"/>
      <c r="E11" s="103"/>
      <c r="G11" s="1"/>
      <c r="H11" s="4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2"/>
      <c r="X11" s="1"/>
      <c r="Y11" s="94"/>
      <c r="Z11" s="94"/>
      <c r="AA11" s="94"/>
      <c r="AB11" s="94"/>
      <c r="AC11" s="94"/>
      <c r="AD11" s="94"/>
    </row>
    <row r="12" spans="1:30" x14ac:dyDescent="0.25">
      <c r="A12" s="24"/>
      <c r="B12" s="102"/>
      <c r="C12" s="1"/>
      <c r="D12" s="102"/>
      <c r="E12" s="103"/>
      <c r="G12" s="1"/>
      <c r="H12" s="4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2"/>
      <c r="X12" s="1"/>
      <c r="Y12" s="94"/>
      <c r="Z12" s="94"/>
      <c r="AA12" s="94"/>
      <c r="AB12" s="94"/>
      <c r="AC12" s="94"/>
      <c r="AD12" s="94"/>
    </row>
    <row r="13" spans="1:30" x14ac:dyDescent="0.25">
      <c r="A13" s="24"/>
      <c r="B13" s="102"/>
      <c r="C13" s="1"/>
      <c r="D13" s="102"/>
      <c r="E13" s="103"/>
      <c r="G13" s="1"/>
      <c r="H13" s="4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2"/>
      <c r="X13" s="1"/>
      <c r="Y13" s="94"/>
      <c r="Z13" s="94"/>
      <c r="AA13" s="94"/>
      <c r="AB13" s="94"/>
      <c r="AC13" s="94"/>
      <c r="AD13" s="94"/>
    </row>
    <row r="14" spans="1:30" x14ac:dyDescent="0.25">
      <c r="A14" s="24"/>
      <c r="B14" s="102"/>
      <c r="C14" s="1"/>
      <c r="D14" s="102"/>
      <c r="E14" s="103"/>
      <c r="G14" s="1"/>
      <c r="H14" s="4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2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02"/>
      <c r="C15" s="1"/>
      <c r="D15" s="102"/>
      <c r="E15" s="103"/>
      <c r="G15" s="1"/>
      <c r="H15" s="4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2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02"/>
      <c r="C16" s="1"/>
      <c r="D16" s="102"/>
      <c r="E16" s="103"/>
      <c r="G16" s="1"/>
      <c r="H16" s="4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2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02"/>
      <c r="C17" s="1"/>
      <c r="D17" s="102"/>
      <c r="E17" s="103"/>
      <c r="G17" s="1"/>
      <c r="H17" s="4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2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02"/>
      <c r="C18" s="1"/>
      <c r="D18" s="102"/>
      <c r="E18" s="103"/>
      <c r="G18" s="1"/>
      <c r="H18" s="4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2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02"/>
      <c r="C19" s="1"/>
      <c r="D19" s="102"/>
      <c r="E19" s="103"/>
      <c r="G19" s="1"/>
      <c r="H19" s="4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2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02"/>
      <c r="C20" s="1"/>
      <c r="D20" s="102"/>
      <c r="E20" s="103"/>
      <c r="G20" s="1"/>
      <c r="H20" s="4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2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02"/>
      <c r="C21" s="1"/>
      <c r="D21" s="102"/>
      <c r="E21" s="103"/>
      <c r="G21" s="1"/>
      <c r="H21" s="4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2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02"/>
      <c r="C22" s="1"/>
      <c r="D22" s="102"/>
      <c r="E22" s="103"/>
      <c r="G22" s="1"/>
      <c r="H22" s="4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2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02"/>
      <c r="C23" s="1"/>
      <c r="D23" s="102"/>
      <c r="E23" s="103"/>
      <c r="G23" s="1"/>
      <c r="H23" s="4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2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02"/>
      <c r="C24" s="1"/>
      <c r="D24" s="102"/>
      <c r="E24" s="103"/>
      <c r="G24" s="1"/>
      <c r="H24" s="4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2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02"/>
      <c r="C25" s="1"/>
      <c r="D25" s="102"/>
      <c r="E25" s="103"/>
      <c r="G25" s="1"/>
      <c r="H25" s="4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2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02"/>
      <c r="C26" s="1"/>
      <c r="D26" s="102"/>
      <c r="E26" s="103"/>
      <c r="G26" s="1"/>
      <c r="H26" s="4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2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02"/>
      <c r="C27" s="1"/>
      <c r="D27" s="102"/>
      <c r="E27" s="103"/>
      <c r="G27" s="1"/>
      <c r="H27" s="4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2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02"/>
      <c r="C28" s="1"/>
      <c r="D28" s="102"/>
      <c r="E28" s="103"/>
      <c r="G28" s="1"/>
      <c r="H28" s="4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2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02"/>
      <c r="C29" s="1"/>
      <c r="D29" s="102"/>
      <c r="E29" s="103"/>
      <c r="G29" s="1"/>
      <c r="H29" s="4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2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02"/>
      <c r="C30" s="1"/>
      <c r="D30" s="102"/>
      <c r="E30" s="103"/>
      <c r="G30" s="1"/>
      <c r="H30" s="4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2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02"/>
      <c r="C31" s="1"/>
      <c r="D31" s="102"/>
      <c r="E31" s="103"/>
      <c r="G31" s="1"/>
      <c r="H31" s="4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2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02"/>
      <c r="C32" s="1"/>
      <c r="D32" s="102"/>
      <c r="E32" s="103"/>
      <c r="G32" s="1"/>
      <c r="H32" s="4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2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02"/>
      <c r="C33" s="1"/>
      <c r="D33" s="102"/>
      <c r="E33" s="103"/>
      <c r="G33" s="1"/>
      <c r="H33" s="4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2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02"/>
      <c r="C34" s="1"/>
      <c r="D34" s="102"/>
      <c r="E34" s="103"/>
      <c r="G34" s="1"/>
      <c r="H34" s="4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2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02"/>
      <c r="C35" s="1"/>
      <c r="D35" s="102"/>
      <c r="E35" s="103"/>
      <c r="G35" s="1"/>
      <c r="H35" s="4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2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02"/>
      <c r="C36" s="1"/>
      <c r="D36" s="102"/>
      <c r="E36" s="103"/>
      <c r="G36" s="1"/>
      <c r="H36" s="4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2"/>
      <c r="X36" s="1"/>
      <c r="Y36" s="94"/>
      <c r="Z36" s="94"/>
      <c r="AA36" s="94"/>
      <c r="AB36" s="94"/>
      <c r="AC36" s="94"/>
      <c r="AD36" s="94"/>
    </row>
  </sheetData>
  <sortState ref="B4:X6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2019-09-01T21:24:41Z</dcterms:modified>
</cp:coreProperties>
</file>