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8" i="1" l="1"/>
  <c r="O12" i="1" s="1"/>
  <c r="O15" i="1" s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M8" i="1"/>
  <c r="L8" i="1"/>
  <c r="K8" i="1"/>
  <c r="J8" i="1"/>
  <c r="I8" i="1"/>
  <c r="H8" i="1"/>
  <c r="H12" i="1" s="1"/>
  <c r="G8" i="1"/>
  <c r="G12" i="1" s="1"/>
  <c r="F8" i="1"/>
  <c r="F12" i="1" s="1"/>
  <c r="E8" i="1"/>
  <c r="E12" i="1" s="1"/>
  <c r="K12" i="1" l="1"/>
  <c r="L12" i="1"/>
  <c r="G15" i="1"/>
  <c r="N8" i="1"/>
  <c r="N12" i="1" s="1"/>
  <c r="I12" i="1"/>
  <c r="M12" i="1" s="1"/>
  <c r="H15" i="1"/>
  <c r="F15" i="1"/>
  <c r="E15" i="1"/>
  <c r="L15" i="1" s="1"/>
  <c r="I15" i="1"/>
  <c r="D9" i="1"/>
  <c r="N15" i="1" l="1"/>
  <c r="M15" i="1"/>
  <c r="K15" i="1"/>
</calcChain>
</file>

<file path=xl/sharedStrings.xml><?xml version="1.0" encoding="utf-8"?>
<sst xmlns="http://schemas.openxmlformats.org/spreadsheetml/2006/main" count="77" uniqueCount="52">
  <si>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</si>
  <si>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</si>
  <si>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</si>
  <si>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</si>
  <si>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</si>
  <si>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</si>
  <si>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</si>
  <si>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</si>
  <si>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</si>
  <si>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</si>
  <si>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</si>
  <si>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</si>
  <si>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</si>
  <si>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</si>
  <si>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</si>
  <si>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</si>
  <si>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</si>
  <si>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</si>
  <si>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</si>
  <si>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</si>
  <si>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</si>
  <si>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</si>
  <si>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</si>
  <si>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</si>
  <si>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</si>
  <si>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</si>
  <si>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</si>
  <si>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</si>
  <si>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</si>
  <si>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</si>
  <si>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</si>
  <si>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</si>
  <si>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</si>
  <si>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</si>
  <si>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</si>
  <si>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</si>
  <si>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</si>
  <si>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</si>
  <si>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>1.  ottelu</t>
  </si>
  <si>
    <t xml:space="preserve">Lyöty </t>
  </si>
  <si>
    <t xml:space="preserve">Tuotu </t>
  </si>
  <si>
    <t>L+T</t>
  </si>
  <si>
    <t>suomensarja</t>
  </si>
  <si>
    <t>Räpsä = Hämeenkyrön Räpsä  (1981),  kasvattajaseura</t>
  </si>
  <si>
    <t>Manse PP = Manse PP Edustus, Tampere  (2015)</t>
  </si>
  <si>
    <t>Manse PP</t>
  </si>
  <si>
    <t>Räpsä</t>
  </si>
  <si>
    <t>Nea Koskela</t>
  </si>
  <si>
    <t>19.5.2001   Hämeenkyrö</t>
  </si>
  <si>
    <t>18.05. 2019  Pesäkarhut - Manse PP  2-0  (3-2, 1-0)</t>
  </si>
  <si>
    <t>17 v 11 kk 29 pv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</si>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</sst>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1.285156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7109375" style="75" customWidth="1"/>
    <col min="16" max="19" width="5.7109375" style="75" customWidth="1"/>
    <col min="20" max="20" width="0.7109375" style="75" customWidth="1"/>
    <col min="21" max="28" width="5.7109375" style="75" customWidth="1"/>
    <col min="29" max="32" width="5.7109375" style="25" customWidth="1"/>
    <col min="33" max="33" width="5.7109375" style="76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82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5">
        <v>2017</v>
      </c>
      <c r="C4" s="85"/>
      <c r="D4" s="86" t="s">
        <v>46</v>
      </c>
      <c r="E4" s="85"/>
      <c r="F4" s="87" t="s">
        <v>42</v>
      </c>
      <c r="G4" s="88"/>
      <c r="H4" s="89"/>
      <c r="I4" s="85"/>
      <c r="J4" s="85"/>
      <c r="K4" s="85"/>
      <c r="L4" s="85"/>
      <c r="M4" s="85"/>
      <c r="N4" s="90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5">
        <v>2018</v>
      </c>
      <c r="C5" s="85"/>
      <c r="D5" s="86" t="s">
        <v>46</v>
      </c>
      <c r="E5" s="85"/>
      <c r="F5" s="87" t="s">
        <v>42</v>
      </c>
      <c r="G5" s="88"/>
      <c r="H5" s="89"/>
      <c r="I5" s="85"/>
      <c r="J5" s="85"/>
      <c r="K5" s="85"/>
      <c r="L5" s="85"/>
      <c r="M5" s="85"/>
      <c r="N5" s="90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8">
        <v>2019</v>
      </c>
      <c r="C6" s="28"/>
      <c r="D6" s="29" t="s">
        <v>46</v>
      </c>
      <c r="E6" s="28"/>
      <c r="F6" s="30" t="s">
        <v>37</v>
      </c>
      <c r="G6" s="31"/>
      <c r="H6" s="32"/>
      <c r="I6" s="28"/>
      <c r="J6" s="28"/>
      <c r="K6" s="28"/>
      <c r="L6" s="28"/>
      <c r="M6" s="28"/>
      <c r="N6" s="28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2019</v>
      </c>
      <c r="C7" s="26" t="s">
        <v>51</v>
      </c>
      <c r="D7" s="33" t="s">
        <v>45</v>
      </c>
      <c r="E7" s="26">
        <v>1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34">
        <v>0</v>
      </c>
      <c r="O7" s="24">
        <v>2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16" t="s">
        <v>9</v>
      </c>
      <c r="C8" s="17"/>
      <c r="D8" s="15"/>
      <c r="E8" s="18">
        <f t="shared" ref="E8:M8" si="0">SUM(E4:E7)</f>
        <v>1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35">
        <f>PRODUCT(I8/O8)</f>
        <v>0</v>
      </c>
      <c r="O8" s="36">
        <f>SUM(O4:O7)</f>
        <v>2</v>
      </c>
      <c r="P8" s="18"/>
      <c r="Q8" s="18"/>
      <c r="R8" s="18"/>
      <c r="S8" s="18"/>
      <c r="T8" s="36"/>
      <c r="U8" s="18">
        <f t="shared" ref="U8:AJ8" si="1">SUM(U4:U7)</f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18">
        <f t="shared" si="1"/>
        <v>0</v>
      </c>
      <c r="AG8" s="18">
        <f t="shared" si="1"/>
        <v>0</v>
      </c>
      <c r="AH8" s="18">
        <f t="shared" si="1"/>
        <v>0</v>
      </c>
      <c r="AI8" s="18">
        <f t="shared" si="1"/>
        <v>0</v>
      </c>
      <c r="AJ8" s="18">
        <f t="shared" si="1"/>
        <v>0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3" t="s">
        <v>2</v>
      </c>
      <c r="C9" s="37"/>
      <c r="D9" s="38">
        <f>SUM(F8:H8)+((I8-F8-G8)/3)+(E8/3)+(AE8*25)+(AF8*25)+(AG8*10)+(AH8*25)+(AI8*20)+(AJ8*15)</f>
        <v>0.33333333333333331</v>
      </c>
      <c r="E9" s="1"/>
      <c r="F9" s="1"/>
      <c r="G9" s="1"/>
      <c r="H9" s="1"/>
      <c r="I9" s="1"/>
      <c r="J9" s="1"/>
      <c r="K9" s="1"/>
      <c r="L9" s="1"/>
      <c r="M9" s="1"/>
      <c r="N9" s="3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4"/>
      <c r="AH9" s="1"/>
      <c r="AI9" s="40"/>
      <c r="AJ9" s="1"/>
      <c r="AK9" s="23"/>
      <c r="AL9" s="8"/>
      <c r="AM9" s="8"/>
      <c r="AN9" s="8"/>
      <c r="AO9" s="8"/>
      <c r="AP9" s="8"/>
    </row>
    <row r="10" spans="1:42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9"/>
      <c r="O10" s="41"/>
      <c r="P10" s="41"/>
      <c r="Q10" s="41"/>
      <c r="R10" s="41"/>
      <c r="S10" s="41"/>
      <c r="T10" s="4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1"/>
      <c r="AJ10" s="1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2" t="s">
        <v>16</v>
      </c>
      <c r="C11" s="43"/>
      <c r="D11" s="43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5" t="s">
        <v>35</v>
      </c>
      <c r="O11" s="24"/>
      <c r="P11" s="44" t="s">
        <v>32</v>
      </c>
      <c r="Q11" s="12"/>
      <c r="R11" s="12"/>
      <c r="S11" s="12"/>
      <c r="T11" s="45"/>
      <c r="U11" s="45"/>
      <c r="V11" s="45"/>
      <c r="W11" s="45"/>
      <c r="X11" s="45"/>
      <c r="Y11" s="12"/>
      <c r="Z11" s="12"/>
      <c r="AA11" s="12"/>
      <c r="AB11" s="11"/>
      <c r="AC11" s="11"/>
      <c r="AD11" s="11"/>
      <c r="AE11" s="11"/>
      <c r="AF11" s="12"/>
      <c r="AG11" s="12"/>
      <c r="AH11" s="12"/>
      <c r="AI11" s="12"/>
      <c r="AJ11" s="4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44" t="s">
        <v>17</v>
      </c>
      <c r="C12" s="12"/>
      <c r="D12" s="46"/>
      <c r="E12" s="26">
        <f>PRODUCT(E8)</f>
        <v>1</v>
      </c>
      <c r="F12" s="26">
        <f>PRODUCT(F8)</f>
        <v>0</v>
      </c>
      <c r="G12" s="26">
        <f>PRODUCT(G8)</f>
        <v>0</v>
      </c>
      <c r="H12" s="26">
        <f>PRODUCT(H8)</f>
        <v>0</v>
      </c>
      <c r="I12" s="26">
        <f>PRODUCT(I8)</f>
        <v>0</v>
      </c>
      <c r="J12" s="1"/>
      <c r="K12" s="47">
        <f>PRODUCT((F12+G12)/E12)</f>
        <v>0</v>
      </c>
      <c r="L12" s="47">
        <f>PRODUCT(H12/E12)</f>
        <v>0</v>
      </c>
      <c r="M12" s="47">
        <f>PRODUCT(I12/E12)</f>
        <v>0</v>
      </c>
      <c r="N12" s="34">
        <f>PRODUCT(N8)</f>
        <v>0</v>
      </c>
      <c r="O12" s="24">
        <f>PRODUCT(O8)</f>
        <v>2</v>
      </c>
      <c r="P12" s="48" t="s">
        <v>33</v>
      </c>
      <c r="Q12" s="49"/>
      <c r="R12" s="56" t="s">
        <v>49</v>
      </c>
      <c r="S12" s="56"/>
      <c r="T12" s="56"/>
      <c r="U12" s="56"/>
      <c r="V12" s="56"/>
      <c r="W12" s="56"/>
      <c r="X12" s="56"/>
      <c r="Y12" s="56"/>
      <c r="Z12" s="56"/>
      <c r="AA12" s="56"/>
      <c r="AB12" s="57" t="s">
        <v>38</v>
      </c>
      <c r="AC12" s="57"/>
      <c r="AD12" s="81" t="s">
        <v>50</v>
      </c>
      <c r="AE12" s="57"/>
      <c r="AF12" s="57"/>
      <c r="AG12" s="80"/>
      <c r="AH12" s="80"/>
      <c r="AI12" s="83"/>
      <c r="AJ12" s="77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50" t="s">
        <v>18</v>
      </c>
      <c r="C13" s="51"/>
      <c r="D13" s="52"/>
      <c r="E13" s="26"/>
      <c r="F13" s="26"/>
      <c r="G13" s="26"/>
      <c r="H13" s="26"/>
      <c r="I13" s="26"/>
      <c r="J13" s="1"/>
      <c r="K13" s="47"/>
      <c r="L13" s="47"/>
      <c r="M13" s="47"/>
      <c r="N13" s="34"/>
      <c r="O13" s="53"/>
      <c r="P13" s="54" t="s">
        <v>39</v>
      </c>
      <c r="Q13" s="55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7"/>
      <c r="AC13" s="57"/>
      <c r="AD13" s="81"/>
      <c r="AE13" s="57"/>
      <c r="AF13" s="57"/>
      <c r="AG13" s="81"/>
      <c r="AH13" s="81"/>
      <c r="AI13" s="84"/>
      <c r="AJ13" s="78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58" t="s">
        <v>19</v>
      </c>
      <c r="C14" s="59"/>
      <c r="D14" s="60"/>
      <c r="E14" s="27"/>
      <c r="F14" s="27"/>
      <c r="G14" s="27"/>
      <c r="H14" s="27"/>
      <c r="I14" s="27"/>
      <c r="J14" s="1"/>
      <c r="K14" s="61"/>
      <c r="L14" s="61"/>
      <c r="M14" s="61"/>
      <c r="N14" s="62"/>
      <c r="O14" s="24">
        <v>0</v>
      </c>
      <c r="P14" s="54" t="s">
        <v>40</v>
      </c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7"/>
      <c r="AC14" s="57"/>
      <c r="AD14" s="81"/>
      <c r="AE14" s="57"/>
      <c r="AF14" s="57"/>
      <c r="AG14" s="81"/>
      <c r="AH14" s="81"/>
      <c r="AI14" s="84"/>
      <c r="AJ14" s="78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63" t="s">
        <v>20</v>
      </c>
      <c r="C15" s="64"/>
      <c r="D15" s="65"/>
      <c r="E15" s="18">
        <f>SUM(E12:E14)</f>
        <v>1</v>
      </c>
      <c r="F15" s="18">
        <f>SUM(F12:F14)</f>
        <v>0</v>
      </c>
      <c r="G15" s="18">
        <f>SUM(G12:G14)</f>
        <v>0</v>
      </c>
      <c r="H15" s="18">
        <f>SUM(H12:H14)</f>
        <v>0</v>
      </c>
      <c r="I15" s="18">
        <f>SUM(I12:I14)</f>
        <v>0</v>
      </c>
      <c r="J15" s="1"/>
      <c r="K15" s="66">
        <f>PRODUCT((F15+G15)/E15)</f>
        <v>0</v>
      </c>
      <c r="L15" s="66">
        <f>PRODUCT(H15/E15)</f>
        <v>0</v>
      </c>
      <c r="M15" s="66">
        <f>PRODUCT(I15/E15)</f>
        <v>0</v>
      </c>
      <c r="N15" s="35">
        <f>PRODUCT(I15/O15)</f>
        <v>0</v>
      </c>
      <c r="O15" s="24">
        <f>SUM(O12:O14)</f>
        <v>2</v>
      </c>
      <c r="P15" s="67" t="s">
        <v>34</v>
      </c>
      <c r="Q15" s="68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70"/>
      <c r="AC15" s="69"/>
      <c r="AD15" s="69"/>
      <c r="AE15" s="69"/>
      <c r="AF15" s="69"/>
      <c r="AG15" s="69"/>
      <c r="AH15" s="69"/>
      <c r="AI15" s="71"/>
      <c r="AJ15" s="79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40"/>
      <c r="C16" s="40"/>
      <c r="D16" s="40"/>
      <c r="E16" s="40"/>
      <c r="F16" s="40"/>
      <c r="G16" s="40"/>
      <c r="H16" s="40"/>
      <c r="I16" s="40"/>
      <c r="J16" s="1"/>
      <c r="K16" s="40"/>
      <c r="L16" s="40"/>
      <c r="M16" s="40"/>
      <c r="N16" s="39"/>
      <c r="O16" s="24"/>
      <c r="P16" s="24"/>
      <c r="Q16" s="24"/>
      <c r="R16" s="24"/>
      <c r="S16" s="24"/>
      <c r="T16" s="24"/>
      <c r="U16" s="1"/>
      <c r="V16" s="42"/>
      <c r="W16" s="1"/>
      <c r="X16" s="1"/>
      <c r="Y16" s="24"/>
      <c r="Z16" s="24"/>
      <c r="AA16" s="72"/>
      <c r="AB16" s="1"/>
      <c r="AC16" s="1"/>
      <c r="AD16" s="1"/>
      <c r="AE16" s="1"/>
      <c r="AF16" s="1"/>
      <c r="AG16" s="24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1" t="s">
        <v>36</v>
      </c>
      <c r="C17" s="1"/>
      <c r="D17" s="1" t="s">
        <v>43</v>
      </c>
      <c r="E17" s="1"/>
      <c r="F17" s="24"/>
      <c r="G17" s="1"/>
      <c r="H17" s="1"/>
      <c r="I17" s="1"/>
      <c r="J17" s="1"/>
      <c r="K17" s="1"/>
      <c r="L17" s="1"/>
      <c r="M17" s="1"/>
      <c r="N17" s="42"/>
      <c r="O17" s="24"/>
      <c r="P17" s="24"/>
      <c r="Q17" s="24"/>
      <c r="R17" s="24"/>
      <c r="S17" s="24"/>
      <c r="T17" s="24"/>
      <c r="U17" s="1"/>
      <c r="V17" s="42"/>
      <c r="W17" s="1"/>
      <c r="X17" s="1"/>
      <c r="Y17" s="24"/>
      <c r="Z17" s="24"/>
      <c r="AA17" s="72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s="73" customFormat="1" ht="15" customHeight="1" x14ac:dyDescent="0.25">
      <c r="A18" s="1"/>
      <c r="B18" s="1"/>
      <c r="C18" s="1"/>
      <c r="D18" s="1" t="s">
        <v>44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4"/>
      <c r="Z18" s="24"/>
      <c r="AA18" s="72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s="73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24"/>
      <c r="Q19" s="24"/>
      <c r="R19" s="24"/>
      <c r="S19" s="24"/>
      <c r="T19" s="24"/>
      <c r="U19" s="1"/>
      <c r="V19" s="42"/>
      <c r="W19" s="1"/>
      <c r="X19" s="1"/>
      <c r="Y19" s="24"/>
      <c r="Z19" s="24"/>
      <c r="AA19" s="72"/>
      <c r="AB19" s="1"/>
      <c r="AC19" s="24"/>
      <c r="AD19" s="24"/>
      <c r="AE19" s="24"/>
      <c r="AF19" s="24"/>
      <c r="AG19" s="24"/>
      <c r="AH19" s="24"/>
      <c r="AI19" s="24"/>
      <c r="AJ19" s="24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24"/>
      <c r="Q20" s="24"/>
      <c r="R20" s="24"/>
      <c r="S20" s="24"/>
      <c r="T20" s="24"/>
      <c r="U20" s="1"/>
      <c r="V20" s="42"/>
      <c r="W20" s="1"/>
      <c r="X20" s="1"/>
      <c r="Y20" s="24"/>
      <c r="Z20" s="24"/>
      <c r="AA20" s="72"/>
      <c r="AB20" s="1"/>
      <c r="AC20" s="24"/>
      <c r="AD20" s="24"/>
      <c r="AE20" s="24"/>
      <c r="AF20" s="24"/>
      <c r="AG20" s="24"/>
      <c r="AH20" s="24"/>
      <c r="AI20" s="24"/>
      <c r="AJ20" s="24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24"/>
      <c r="Q21" s="24"/>
      <c r="R21" s="24"/>
      <c r="S21" s="24"/>
      <c r="T21" s="24"/>
      <c r="U21" s="1"/>
      <c r="V21" s="42"/>
      <c r="W21" s="1"/>
      <c r="X21" s="1"/>
      <c r="Y21" s="24"/>
      <c r="Z21" s="24"/>
      <c r="AA21" s="72"/>
      <c r="AB21" s="1"/>
      <c r="AC21" s="24"/>
      <c r="AD21" s="24"/>
      <c r="AE21" s="24"/>
      <c r="AF21" s="24"/>
      <c r="AG21" s="24"/>
      <c r="AH21" s="24"/>
      <c r="AI21" s="24"/>
      <c r="AJ21" s="24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24"/>
      <c r="Q22" s="24"/>
      <c r="R22" s="24"/>
      <c r="S22" s="24"/>
      <c r="T22" s="24"/>
      <c r="U22" s="1"/>
      <c r="V22" s="42"/>
      <c r="W22" s="1"/>
      <c r="X22" s="1"/>
      <c r="Y22" s="24"/>
      <c r="Z22" s="24"/>
      <c r="AA22" s="72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7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72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7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4"/>
      <c r="Z24" s="24"/>
      <c r="AA24" s="72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7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72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7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72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7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72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7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72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72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72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72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72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72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72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7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72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72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7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72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72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7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72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7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72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7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72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7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72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7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72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7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72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7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72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7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72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7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72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7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72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7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72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7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72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7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72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7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72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7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72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7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72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7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72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7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72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7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72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7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72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7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72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7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72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7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72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7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72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7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72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7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72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7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72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7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72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7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72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7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72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7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72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7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72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7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72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7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72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7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72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7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72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7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72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7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72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7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72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7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72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7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72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7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72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7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72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7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72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7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72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7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72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7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72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7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72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7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72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7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72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7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72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7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72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7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72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7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72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7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72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7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72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7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72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7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72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7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72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7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72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7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72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7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72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7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72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7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72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7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72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7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72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7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72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7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72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7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72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7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72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7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72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7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72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7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72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7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72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7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72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7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72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7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72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7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72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7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72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7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72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7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72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7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72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7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72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7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72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7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72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7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72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7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72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7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72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7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72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7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72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7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72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7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72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7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72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7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72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7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72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7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72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7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72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7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72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7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72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7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72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7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72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7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72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7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72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7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72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7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72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7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72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7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72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7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72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7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72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7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72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7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72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7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72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7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72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7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72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73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72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73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72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73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72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73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72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73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72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73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72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73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72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73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72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73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72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73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72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73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72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73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72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2019-10-04T15:58:26Z</dcterms:modified>
</cp:coreProperties>
</file>