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14" i="1" l="1"/>
  <c r="O18" i="1"/>
  <c r="O21" i="1" s="1"/>
  <c r="AE14" i="1"/>
  <c r="AD14" i="1"/>
  <c r="AC14" i="1"/>
  <c r="AB14" i="1"/>
  <c r="AA14" i="1"/>
  <c r="Z14" i="1"/>
  <c r="Y14" i="1"/>
  <c r="X14" i="1"/>
  <c r="W14" i="1"/>
  <c r="V14" i="1"/>
  <c r="U14" i="1"/>
  <c r="T14" i="1"/>
  <c r="I19" i="1"/>
  <c r="M19" i="1" s="1"/>
  <c r="S14" i="1"/>
  <c r="H19" i="1"/>
  <c r="R14" i="1"/>
  <c r="G19" i="1"/>
  <c r="Q14" i="1"/>
  <c r="F19" i="1"/>
  <c r="K19" i="1" s="1"/>
  <c r="P14" i="1"/>
  <c r="E19" i="1"/>
  <c r="M14" i="1"/>
  <c r="L14" i="1"/>
  <c r="K14" i="1"/>
  <c r="J14" i="1"/>
  <c r="I14" i="1"/>
  <c r="D15" i="1" s="1"/>
  <c r="N18" i="1"/>
  <c r="H14" i="1"/>
  <c r="H18" i="1"/>
  <c r="L18" i="1" s="1"/>
  <c r="G14" i="1"/>
  <c r="G18" i="1"/>
  <c r="G21" i="1" s="1"/>
  <c r="F14" i="1"/>
  <c r="F18" i="1"/>
  <c r="E14" i="1"/>
  <c r="E18" i="1"/>
  <c r="E21" i="1" s="1"/>
  <c r="I18" i="1"/>
  <c r="M18" i="1"/>
  <c r="K18" i="1"/>
  <c r="H21" i="1"/>
  <c r="L21" i="1" s="1"/>
  <c r="F21" i="1"/>
  <c r="I21" i="1"/>
  <c r="M21" i="1" s="1"/>
  <c r="L19" i="1"/>
  <c r="K21" i="1" l="1"/>
</calcChain>
</file>

<file path=xl/sharedStrings.xml><?xml version="1.0" encoding="utf-8"?>
<sst xmlns="http://schemas.openxmlformats.org/spreadsheetml/2006/main" count="101" uniqueCount="62">
  <si>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</si>
  <si>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</si>
  <si>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</si>
  <si>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</si>
  <si>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</si>
  <si>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</si>
  <si>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</si>
  <si>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</si>
  <si>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</si>
  <si>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</si>
  <si>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</si>
  <si>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</si>
  <si>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</si>
  <si>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</si>
  <si>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</si>
  <si>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</si>
  <si>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</si>
  <si>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</si>
  <si>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</si>
  <si>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</si>
  <si>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</si>
  <si>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</si>
  <si>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</si>
  <si>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</si>
  <si>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</si>
  <si>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</si>
  <si>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</si>
  <si>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</si>
  <si>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</si>
  <si>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</si>
  <si>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</si>
  <si>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</si>
  <si>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</si>
  <si>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</si>
  <si>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Ottelu</t>
  </si>
  <si>
    <t>Lyöty juoksu</t>
  </si>
  <si>
    <t>Tuotu juoksu</t>
  </si>
  <si>
    <t>Kunnari</t>
  </si>
  <si>
    <t>K - %</t>
  </si>
  <si>
    <t>1.  ottelu</t>
  </si>
  <si>
    <t>Seurat</t>
  </si>
  <si>
    <t>Sara Kortesoja</t>
  </si>
  <si>
    <t>14.5.1987</t>
  </si>
  <si>
    <t>3.</t>
  </si>
  <si>
    <t>Virkiä</t>
  </si>
  <si>
    <t>5.</t>
  </si>
  <si>
    <t>ykköspesis</t>
  </si>
  <si>
    <t>2.</t>
  </si>
  <si>
    <t>jatkosarja ja play off</t>
  </si>
  <si>
    <t>jatkosarja</t>
  </si>
  <si>
    <t>play off</t>
  </si>
  <si>
    <t>19.06. 2005  Viekiä - Fera  2-0  (7-1, 1-0)</t>
  </si>
  <si>
    <t>26.05. 2009  Virkiä - ViU  2-0  (4-0, 11-3)</t>
  </si>
  <si>
    <t>30.07. 2006  Fera - Virkiä  0-2  (1-5, 4-10)</t>
  </si>
  <si>
    <t>47.  ottelu</t>
  </si>
  <si>
    <t>5.  ottelu</t>
  </si>
  <si>
    <t xml:space="preserve">  18 v   1 kk   5 pv</t>
  </si>
  <si>
    <t xml:space="preserve">  22 v   0 kk 12 pv</t>
  </si>
  <si>
    <t xml:space="preserve">  19 v   2 kk 16 pv</t>
  </si>
  <si>
    <t>Virkiä = Lapuan Virkiä  (1907),  kasvattajaseura</t>
  </si>
  <si>
    <t>Virkiä  2</t>
  </si>
  <si>
    <t>suomensarja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</si>
</sst>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1" fillId="6" borderId="3" xfId="0" applyFont="1" applyFill="1" applyBorder="1"/>
    <xf numFmtId="0" fontId="1" fillId="6" borderId="3" xfId="0" applyFont="1" applyFill="1" applyBorder="1" applyAlignment="1">
      <alignment horizontal="left"/>
    </xf>
    <xf numFmtId="165" fontId="1" fillId="6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7" borderId="8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center"/>
    </xf>
    <xf numFmtId="0" fontId="1" fillId="7" borderId="7" xfId="0" applyFont="1" applyFill="1" applyBorder="1" applyAlignment="1">
      <alignment horizontal="right"/>
    </xf>
    <xf numFmtId="0" fontId="1" fillId="7" borderId="9" xfId="0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2" borderId="6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center"/>
    </xf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7" borderId="10" xfId="0" applyFont="1" applyFill="1" applyBorder="1"/>
    <xf numFmtId="0" fontId="3" fillId="7" borderId="11" xfId="0" applyFont="1" applyFill="1" applyBorder="1"/>
    <xf numFmtId="0" fontId="1" fillId="7" borderId="11" xfId="0" applyFont="1" applyFill="1" applyBorder="1"/>
    <xf numFmtId="0" fontId="1" fillId="7" borderId="11" xfId="0" applyFont="1" applyFill="1" applyBorder="1" applyAlignment="1">
      <alignment horizontal="center"/>
    </xf>
    <xf numFmtId="0" fontId="1" fillId="7" borderId="11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3" fillId="8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6" borderId="4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0" fontId="1" fillId="9" borderId="3" xfId="0" applyFont="1" applyFill="1" applyBorder="1"/>
    <xf numFmtId="0" fontId="1" fillId="9" borderId="3" xfId="0" applyFont="1" applyFill="1" applyBorder="1" applyAlignment="1">
      <alignment horizontal="left"/>
    </xf>
    <xf numFmtId="165" fontId="1" fillId="9" borderId="3" xfId="0" applyNumberFormat="1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7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83" customWidth="1"/>
    <col min="4" max="4" width="9" style="84" customWidth="1"/>
    <col min="5" max="12" width="5.7109375" style="84" customWidth="1"/>
    <col min="13" max="13" width="6.28515625" style="84" customWidth="1"/>
    <col min="14" max="14" width="8.28515625" style="84" customWidth="1"/>
    <col min="15" max="15" width="0.5703125" style="84" customWidth="1"/>
    <col min="16" max="23" width="5.7109375" style="84" customWidth="1"/>
    <col min="24" max="27" width="5.7109375" style="26" customWidth="1"/>
    <col min="28" max="28" width="6.28515625" style="85" customWidth="1"/>
    <col min="29" max="29" width="2.85546875" style="26" customWidth="1"/>
    <col min="30" max="30" width="3" style="26" customWidth="1"/>
    <col min="31" max="31" width="2.7109375" style="26" customWidth="1"/>
    <col min="32" max="32" width="22.4257812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" t="s">
        <v>41</v>
      </c>
      <c r="C1" s="2"/>
      <c r="D1" s="3"/>
      <c r="E1" s="4" t="s">
        <v>42</v>
      </c>
      <c r="F1" s="5"/>
      <c r="G1" s="5"/>
      <c r="H1" s="6"/>
      <c r="I1" s="3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88">
        <v>2003</v>
      </c>
      <c r="C4" s="88"/>
      <c r="D4" s="89" t="s">
        <v>60</v>
      </c>
      <c r="E4" s="88"/>
      <c r="F4" s="90" t="s">
        <v>61</v>
      </c>
      <c r="G4" s="88"/>
      <c r="H4" s="88"/>
      <c r="I4" s="88"/>
      <c r="J4" s="88"/>
      <c r="K4" s="88"/>
      <c r="L4" s="88"/>
      <c r="M4" s="88"/>
      <c r="N4" s="91"/>
      <c r="O4" s="25">
        <v>0</v>
      </c>
      <c r="P4" s="27"/>
      <c r="Q4" s="27"/>
      <c r="R4" s="27"/>
      <c r="S4" s="27"/>
      <c r="T4" s="27"/>
      <c r="U4" s="30"/>
      <c r="V4" s="30"/>
      <c r="W4" s="30"/>
      <c r="X4" s="30"/>
      <c r="Y4" s="30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88">
        <v>2004</v>
      </c>
      <c r="C5" s="88"/>
      <c r="D5" s="89" t="s">
        <v>60</v>
      </c>
      <c r="E5" s="88"/>
      <c r="F5" s="90" t="s">
        <v>61</v>
      </c>
      <c r="G5" s="88"/>
      <c r="H5" s="88"/>
      <c r="I5" s="88"/>
      <c r="J5" s="88"/>
      <c r="K5" s="88"/>
      <c r="L5" s="88"/>
      <c r="M5" s="88"/>
      <c r="N5" s="91"/>
      <c r="O5" s="25">
        <v>0</v>
      </c>
      <c r="P5" s="27"/>
      <c r="Q5" s="27"/>
      <c r="R5" s="27"/>
      <c r="S5" s="27"/>
      <c r="T5" s="27"/>
      <c r="U5" s="30"/>
      <c r="V5" s="30"/>
      <c r="W5" s="30"/>
      <c r="X5" s="30"/>
      <c r="Y5" s="30"/>
      <c r="Z5" s="27"/>
      <c r="AA5" s="27"/>
      <c r="AB5" s="27"/>
      <c r="AC5" s="27"/>
      <c r="AD5" s="27"/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31">
        <v>2005</v>
      </c>
      <c r="C6" s="31"/>
      <c r="D6" s="32" t="s">
        <v>60</v>
      </c>
      <c r="E6" s="31"/>
      <c r="F6" s="33" t="s">
        <v>46</v>
      </c>
      <c r="G6" s="87"/>
      <c r="H6" s="86"/>
      <c r="I6" s="31"/>
      <c r="J6" s="31"/>
      <c r="K6" s="31"/>
      <c r="L6" s="31"/>
      <c r="M6" s="31"/>
      <c r="N6" s="34"/>
      <c r="O6" s="25"/>
      <c r="P6" s="27"/>
      <c r="Q6" s="27"/>
      <c r="R6" s="27"/>
      <c r="S6" s="27"/>
      <c r="T6" s="27"/>
      <c r="U6" s="30"/>
      <c r="V6" s="30"/>
      <c r="W6" s="30"/>
      <c r="X6" s="30"/>
      <c r="Y6" s="30"/>
      <c r="Z6" s="27"/>
      <c r="AA6" s="27"/>
      <c r="AB6" s="27"/>
      <c r="AC6" s="27"/>
      <c r="AD6" s="27"/>
      <c r="AE6" s="27"/>
      <c r="AF6" s="14" t="s">
        <v>49</v>
      </c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27">
        <v>2005</v>
      </c>
      <c r="C7" s="27" t="s">
        <v>43</v>
      </c>
      <c r="D7" s="28" t="s">
        <v>44</v>
      </c>
      <c r="E7" s="27">
        <v>1</v>
      </c>
      <c r="F7" s="27">
        <v>0</v>
      </c>
      <c r="G7" s="27">
        <v>0</v>
      </c>
      <c r="H7" s="27">
        <v>0</v>
      </c>
      <c r="I7" s="27">
        <v>1</v>
      </c>
      <c r="J7" s="27">
        <v>0</v>
      </c>
      <c r="K7" s="27">
        <v>0</v>
      </c>
      <c r="L7" s="27">
        <v>0</v>
      </c>
      <c r="M7" s="27">
        <v>0</v>
      </c>
      <c r="N7" s="29">
        <v>0.33300000000000002</v>
      </c>
      <c r="O7" s="25"/>
      <c r="P7" s="27"/>
      <c r="Q7" s="27"/>
      <c r="R7" s="27"/>
      <c r="S7" s="27"/>
      <c r="T7" s="27"/>
      <c r="U7" s="30"/>
      <c r="V7" s="30"/>
      <c r="W7" s="30"/>
      <c r="X7" s="30"/>
      <c r="Y7" s="30"/>
      <c r="Z7" s="27"/>
      <c r="AA7" s="27"/>
      <c r="AB7" s="27"/>
      <c r="AC7" s="27"/>
      <c r="AD7" s="27"/>
      <c r="AE7" s="27">
        <v>1</v>
      </c>
      <c r="AF7" s="14" t="s">
        <v>48</v>
      </c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31">
        <v>2006</v>
      </c>
      <c r="C8" s="31"/>
      <c r="D8" s="32" t="s">
        <v>60</v>
      </c>
      <c r="E8" s="31"/>
      <c r="F8" s="33" t="s">
        <v>46</v>
      </c>
      <c r="G8" s="87"/>
      <c r="H8" s="86"/>
      <c r="I8" s="31"/>
      <c r="J8" s="31"/>
      <c r="K8" s="31"/>
      <c r="L8" s="31"/>
      <c r="M8" s="31"/>
      <c r="N8" s="34"/>
      <c r="O8" s="25"/>
      <c r="P8" s="27"/>
      <c r="Q8" s="27"/>
      <c r="R8" s="27"/>
      <c r="S8" s="27"/>
      <c r="T8" s="27"/>
      <c r="U8" s="30"/>
      <c r="V8" s="30"/>
      <c r="W8" s="30"/>
      <c r="X8" s="30"/>
      <c r="Y8" s="30"/>
      <c r="Z8" s="27"/>
      <c r="AA8" s="27"/>
      <c r="AB8" s="27"/>
      <c r="AC8" s="27"/>
      <c r="AD8" s="27"/>
      <c r="AE8" s="27"/>
      <c r="AF8" s="14" t="s">
        <v>49</v>
      </c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27">
        <v>2006</v>
      </c>
      <c r="C9" s="27" t="s">
        <v>45</v>
      </c>
      <c r="D9" s="28" t="s">
        <v>44</v>
      </c>
      <c r="E9" s="27">
        <v>6</v>
      </c>
      <c r="F9" s="27">
        <v>0</v>
      </c>
      <c r="G9" s="27">
        <v>0</v>
      </c>
      <c r="H9" s="27">
        <v>5</v>
      </c>
      <c r="I9" s="27">
        <v>10</v>
      </c>
      <c r="J9" s="27">
        <v>9</v>
      </c>
      <c r="K9" s="27">
        <v>0</v>
      </c>
      <c r="L9" s="27">
        <v>1</v>
      </c>
      <c r="M9" s="27">
        <v>0</v>
      </c>
      <c r="N9" s="29">
        <v>0.71419999999999995</v>
      </c>
      <c r="O9" s="25"/>
      <c r="P9" s="27">
        <v>5</v>
      </c>
      <c r="Q9" s="27">
        <v>0</v>
      </c>
      <c r="R9" s="27">
        <v>0</v>
      </c>
      <c r="S9" s="27">
        <v>0</v>
      </c>
      <c r="T9" s="27">
        <v>3</v>
      </c>
      <c r="U9" s="30"/>
      <c r="V9" s="30"/>
      <c r="W9" s="30"/>
      <c r="X9" s="30"/>
      <c r="Y9" s="30"/>
      <c r="Z9" s="27"/>
      <c r="AA9" s="27"/>
      <c r="AB9" s="27"/>
      <c r="AC9" s="27"/>
      <c r="AD9" s="27"/>
      <c r="AE9" s="27"/>
      <c r="AF9" s="14" t="s">
        <v>49</v>
      </c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31">
        <v>2007</v>
      </c>
      <c r="C10" s="31"/>
      <c r="D10" s="32" t="s">
        <v>60</v>
      </c>
      <c r="E10" s="31"/>
      <c r="F10" s="33" t="s">
        <v>46</v>
      </c>
      <c r="G10" s="87"/>
      <c r="H10" s="86"/>
      <c r="I10" s="31"/>
      <c r="J10" s="31"/>
      <c r="K10" s="31"/>
      <c r="L10" s="31"/>
      <c r="M10" s="31"/>
      <c r="N10" s="34"/>
      <c r="O10" s="25"/>
      <c r="P10" s="27"/>
      <c r="Q10" s="27"/>
      <c r="R10" s="27"/>
      <c r="S10" s="27"/>
      <c r="T10" s="27"/>
      <c r="U10" s="30"/>
      <c r="V10" s="30"/>
      <c r="W10" s="30"/>
      <c r="X10" s="30"/>
      <c r="Y10" s="30"/>
      <c r="Z10" s="27"/>
      <c r="AA10" s="27"/>
      <c r="AB10" s="27"/>
      <c r="AC10" s="27"/>
      <c r="AD10" s="27"/>
      <c r="AE10" s="27"/>
      <c r="AF10" s="14" t="s">
        <v>49</v>
      </c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27">
        <v>2008</v>
      </c>
      <c r="C11" s="27" t="s">
        <v>43</v>
      </c>
      <c r="D11" s="28" t="s">
        <v>44</v>
      </c>
      <c r="E11" s="27">
        <v>20</v>
      </c>
      <c r="F11" s="27">
        <v>0</v>
      </c>
      <c r="G11" s="27">
        <v>7</v>
      </c>
      <c r="H11" s="27">
        <v>1</v>
      </c>
      <c r="I11" s="27">
        <v>37</v>
      </c>
      <c r="J11" s="27">
        <v>7</v>
      </c>
      <c r="K11" s="27">
        <v>13</v>
      </c>
      <c r="L11" s="27">
        <v>10</v>
      </c>
      <c r="M11" s="27">
        <v>7</v>
      </c>
      <c r="N11" s="29">
        <v>0.35920000000000002</v>
      </c>
      <c r="O11" s="25"/>
      <c r="P11" s="27">
        <v>12</v>
      </c>
      <c r="Q11" s="27">
        <v>0</v>
      </c>
      <c r="R11" s="27">
        <v>0</v>
      </c>
      <c r="S11" s="27">
        <v>1</v>
      </c>
      <c r="T11" s="27">
        <v>22</v>
      </c>
      <c r="U11" s="30"/>
      <c r="V11" s="30"/>
      <c r="W11" s="30"/>
      <c r="X11" s="30"/>
      <c r="Y11" s="30"/>
      <c r="Z11" s="27"/>
      <c r="AA11" s="27"/>
      <c r="AB11" s="27"/>
      <c r="AC11" s="27"/>
      <c r="AD11" s="27"/>
      <c r="AE11" s="27">
        <v>1</v>
      </c>
      <c r="AF11" s="14" t="s">
        <v>48</v>
      </c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27">
        <v>2009</v>
      </c>
      <c r="C12" s="27" t="s">
        <v>47</v>
      </c>
      <c r="D12" s="28" t="s">
        <v>44</v>
      </c>
      <c r="E12" s="27">
        <v>24</v>
      </c>
      <c r="F12" s="27">
        <v>2</v>
      </c>
      <c r="G12" s="27">
        <v>10</v>
      </c>
      <c r="H12" s="27">
        <v>12</v>
      </c>
      <c r="I12" s="27">
        <v>67</v>
      </c>
      <c r="J12" s="27">
        <v>19</v>
      </c>
      <c r="K12" s="27">
        <v>23</v>
      </c>
      <c r="L12" s="27">
        <v>13</v>
      </c>
      <c r="M12" s="27">
        <v>12</v>
      </c>
      <c r="N12" s="29">
        <v>0.56769999999999998</v>
      </c>
      <c r="O12" s="25"/>
      <c r="P12" s="27">
        <v>10</v>
      </c>
      <c r="Q12" s="27">
        <v>0</v>
      </c>
      <c r="R12" s="27">
        <v>1</v>
      </c>
      <c r="S12" s="27">
        <v>1</v>
      </c>
      <c r="T12" s="27">
        <v>19</v>
      </c>
      <c r="U12" s="30"/>
      <c r="V12" s="30"/>
      <c r="W12" s="30"/>
      <c r="X12" s="30"/>
      <c r="Y12" s="30"/>
      <c r="Z12" s="27"/>
      <c r="AA12" s="27"/>
      <c r="AB12" s="27"/>
      <c r="AC12" s="27"/>
      <c r="AD12" s="27">
        <v>1</v>
      </c>
      <c r="AE12" s="27"/>
      <c r="AF12" s="14" t="s">
        <v>50</v>
      </c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27">
        <v>2010</v>
      </c>
      <c r="C13" s="27" t="s">
        <v>43</v>
      </c>
      <c r="D13" s="28" t="s">
        <v>44</v>
      </c>
      <c r="E13" s="27">
        <v>19</v>
      </c>
      <c r="F13" s="27">
        <v>0</v>
      </c>
      <c r="G13" s="27">
        <v>3</v>
      </c>
      <c r="H13" s="27">
        <v>3</v>
      </c>
      <c r="I13" s="27">
        <v>21</v>
      </c>
      <c r="J13" s="27">
        <v>8</v>
      </c>
      <c r="K13" s="27">
        <v>4</v>
      </c>
      <c r="L13" s="27">
        <v>6</v>
      </c>
      <c r="M13" s="27">
        <v>3</v>
      </c>
      <c r="N13" s="29">
        <v>0.27629999999999999</v>
      </c>
      <c r="O13" s="25"/>
      <c r="P13" s="27">
        <v>2</v>
      </c>
      <c r="Q13" s="27">
        <v>0</v>
      </c>
      <c r="R13" s="27">
        <v>0</v>
      </c>
      <c r="S13" s="27">
        <v>0</v>
      </c>
      <c r="T13" s="27">
        <v>2</v>
      </c>
      <c r="U13" s="30"/>
      <c r="V13" s="30"/>
      <c r="W13" s="30"/>
      <c r="X13" s="30"/>
      <c r="Y13" s="30"/>
      <c r="Z13" s="27"/>
      <c r="AA13" s="27"/>
      <c r="AB13" s="27"/>
      <c r="AC13" s="27"/>
      <c r="AD13" s="27"/>
      <c r="AE13" s="27">
        <v>1</v>
      </c>
      <c r="AF13" s="14" t="s">
        <v>50</v>
      </c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17" t="s">
        <v>9</v>
      </c>
      <c r="C14" s="18"/>
      <c r="D14" s="16"/>
      <c r="E14" s="19">
        <f t="shared" ref="E14:M14" si="0">SUM(E4:E13)</f>
        <v>70</v>
      </c>
      <c r="F14" s="19">
        <f t="shared" si="0"/>
        <v>2</v>
      </c>
      <c r="G14" s="19">
        <f t="shared" si="0"/>
        <v>20</v>
      </c>
      <c r="H14" s="19">
        <f t="shared" si="0"/>
        <v>21</v>
      </c>
      <c r="I14" s="19">
        <f t="shared" si="0"/>
        <v>136</v>
      </c>
      <c r="J14" s="19">
        <f t="shared" si="0"/>
        <v>43</v>
      </c>
      <c r="K14" s="19">
        <f t="shared" si="0"/>
        <v>40</v>
      </c>
      <c r="L14" s="19">
        <f t="shared" si="0"/>
        <v>30</v>
      </c>
      <c r="M14" s="19">
        <f t="shared" si="0"/>
        <v>22</v>
      </c>
      <c r="N14" s="35">
        <v>0.439</v>
      </c>
      <c r="O14" s="36">
        <f t="shared" ref="O14:AE14" si="1">SUM(O4:O13)</f>
        <v>0</v>
      </c>
      <c r="P14" s="19">
        <f t="shared" si="1"/>
        <v>29</v>
      </c>
      <c r="Q14" s="19">
        <f t="shared" si="1"/>
        <v>0</v>
      </c>
      <c r="R14" s="19">
        <f t="shared" si="1"/>
        <v>1</v>
      </c>
      <c r="S14" s="19">
        <f t="shared" si="1"/>
        <v>2</v>
      </c>
      <c r="T14" s="19">
        <f t="shared" si="1"/>
        <v>46</v>
      </c>
      <c r="U14" s="19">
        <f t="shared" si="1"/>
        <v>0</v>
      </c>
      <c r="V14" s="19">
        <f t="shared" si="1"/>
        <v>0</v>
      </c>
      <c r="W14" s="19">
        <f t="shared" si="1"/>
        <v>0</v>
      </c>
      <c r="X14" s="19">
        <f t="shared" si="1"/>
        <v>0</v>
      </c>
      <c r="Y14" s="19">
        <f t="shared" si="1"/>
        <v>0</v>
      </c>
      <c r="Z14" s="19">
        <f t="shared" si="1"/>
        <v>0</v>
      </c>
      <c r="AA14" s="19">
        <f t="shared" si="1"/>
        <v>0</v>
      </c>
      <c r="AB14" s="19">
        <f t="shared" si="1"/>
        <v>0</v>
      </c>
      <c r="AC14" s="19">
        <f t="shared" si="1"/>
        <v>0</v>
      </c>
      <c r="AD14" s="19">
        <f t="shared" si="1"/>
        <v>1</v>
      </c>
      <c r="AE14" s="19">
        <f t="shared" si="1"/>
        <v>3</v>
      </c>
      <c r="AF14" s="14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28" t="s">
        <v>2</v>
      </c>
      <c r="C15" s="37"/>
      <c r="D15" s="38">
        <f>SUM(F14:H14)+((I14-F14-G14)/3)+(E14/3)+(Z14*25)+(AA14*25)+(AB14*10)+(AC14*25)+(AD14*20)+(AE14*15)-15</f>
        <v>154.33333333333331</v>
      </c>
      <c r="E15" s="1"/>
      <c r="F15" s="1"/>
      <c r="G15" s="1"/>
      <c r="H15" s="1"/>
      <c r="I15" s="1"/>
      <c r="J15" s="1"/>
      <c r="K15" s="1"/>
      <c r="L15" s="1"/>
      <c r="M15" s="1"/>
      <c r="N15" s="39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25"/>
      <c r="AC15" s="1"/>
      <c r="AD15" s="40"/>
      <c r="AE15" s="1"/>
      <c r="AF15" s="1"/>
      <c r="AG15" s="24"/>
      <c r="AH15" s="9"/>
      <c r="AI15" s="9"/>
      <c r="AJ15" s="9"/>
      <c r="AK15" s="9"/>
      <c r="AL15" s="9"/>
    </row>
    <row r="16" spans="1:38" s="10" customFormat="1" ht="1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9"/>
      <c r="O16" s="41"/>
      <c r="P16" s="1"/>
      <c r="Q16" s="42"/>
      <c r="R16" s="1"/>
      <c r="S16" s="1"/>
      <c r="T16" s="1"/>
      <c r="U16" s="1"/>
      <c r="V16" s="1"/>
      <c r="W16" s="1"/>
      <c r="X16" s="1"/>
      <c r="Y16" s="1"/>
      <c r="Z16" s="1"/>
      <c r="AA16" s="1"/>
      <c r="AB16" s="25"/>
      <c r="AC16" s="1"/>
      <c r="AD16" s="1"/>
      <c r="AE16" s="1"/>
      <c r="AF16" s="43"/>
      <c r="AG16" s="24"/>
      <c r="AH16" s="9"/>
      <c r="AI16" s="9"/>
      <c r="AJ16" s="9"/>
      <c r="AK16" s="9"/>
      <c r="AL16" s="9"/>
    </row>
    <row r="17" spans="1:38" ht="15" customHeight="1" x14ac:dyDescent="0.25">
      <c r="A17" s="1"/>
      <c r="B17" s="23" t="s">
        <v>16</v>
      </c>
      <c r="C17" s="44"/>
      <c r="D17" s="44"/>
      <c r="E17" s="19" t="s">
        <v>4</v>
      </c>
      <c r="F17" s="19" t="s">
        <v>13</v>
      </c>
      <c r="G17" s="16" t="s">
        <v>14</v>
      </c>
      <c r="H17" s="19" t="s">
        <v>15</v>
      </c>
      <c r="I17" s="19" t="s">
        <v>3</v>
      </c>
      <c r="J17" s="1"/>
      <c r="K17" s="19" t="s">
        <v>25</v>
      </c>
      <c r="L17" s="19" t="s">
        <v>26</v>
      </c>
      <c r="M17" s="19" t="s">
        <v>27</v>
      </c>
      <c r="N17" s="35" t="s">
        <v>38</v>
      </c>
      <c r="O17" s="25"/>
      <c r="P17" s="45" t="s">
        <v>33</v>
      </c>
      <c r="Q17" s="13"/>
      <c r="R17" s="13"/>
      <c r="S17" s="13"/>
      <c r="T17" s="46"/>
      <c r="U17" s="46"/>
      <c r="V17" s="46"/>
      <c r="W17" s="46"/>
      <c r="X17" s="46"/>
      <c r="Y17" s="13"/>
      <c r="Z17" s="13"/>
      <c r="AA17" s="13"/>
      <c r="AB17" s="12"/>
      <c r="AC17" s="13"/>
      <c r="AD17" s="13"/>
      <c r="AE17" s="13"/>
      <c r="AF17" s="47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45" t="s">
        <v>17</v>
      </c>
      <c r="C18" s="13"/>
      <c r="D18" s="48"/>
      <c r="E18" s="27">
        <f>PRODUCT(E14)</f>
        <v>70</v>
      </c>
      <c r="F18" s="27">
        <f>PRODUCT(F14)</f>
        <v>2</v>
      </c>
      <c r="G18" s="27">
        <f>PRODUCT(G14)</f>
        <v>20</v>
      </c>
      <c r="H18" s="27">
        <f>PRODUCT(H14)</f>
        <v>21</v>
      </c>
      <c r="I18" s="27">
        <f>PRODUCT(I14)</f>
        <v>136</v>
      </c>
      <c r="J18" s="1"/>
      <c r="K18" s="49">
        <f>PRODUCT((F18+G18)/E18)</f>
        <v>0.31428571428571428</v>
      </c>
      <c r="L18" s="49">
        <f>PRODUCT(H18/E18)</f>
        <v>0.3</v>
      </c>
      <c r="M18" s="49">
        <f>PRODUCT(I18/E18)</f>
        <v>1.9428571428571428</v>
      </c>
      <c r="N18" s="29">
        <f>PRODUCT(N14)</f>
        <v>0.439</v>
      </c>
      <c r="O18" s="25">
        <f>PRODUCT(O14)</f>
        <v>0</v>
      </c>
      <c r="P18" s="50" t="s">
        <v>34</v>
      </c>
      <c r="Q18" s="51"/>
      <c r="R18" s="51"/>
      <c r="S18" s="52" t="s">
        <v>51</v>
      </c>
      <c r="T18" s="52"/>
      <c r="U18" s="52"/>
      <c r="V18" s="52"/>
      <c r="W18" s="52"/>
      <c r="X18" s="52"/>
      <c r="Y18" s="52"/>
      <c r="Z18" s="52"/>
      <c r="AA18" s="52"/>
      <c r="AB18" s="53"/>
      <c r="AC18" s="52"/>
      <c r="AD18" s="54" t="s">
        <v>39</v>
      </c>
      <c r="AE18" s="54"/>
      <c r="AF18" s="55" t="s">
        <v>56</v>
      </c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56" t="s">
        <v>18</v>
      </c>
      <c r="C19" s="57"/>
      <c r="D19" s="58"/>
      <c r="E19" s="27">
        <f>PRODUCT(P14)</f>
        <v>29</v>
      </c>
      <c r="F19" s="27">
        <f>PRODUCT(Q14)</f>
        <v>0</v>
      </c>
      <c r="G19" s="27">
        <f>PRODUCT(R14)</f>
        <v>1</v>
      </c>
      <c r="H19" s="27">
        <f>PRODUCT(S14)</f>
        <v>2</v>
      </c>
      <c r="I19" s="27">
        <f>PRODUCT(T14)</f>
        <v>46</v>
      </c>
      <c r="J19" s="1"/>
      <c r="K19" s="49">
        <f>PRODUCT((F19+G19)/E19)</f>
        <v>3.4482758620689655E-2</v>
      </c>
      <c r="L19" s="49">
        <f>PRODUCT(H19/E19)</f>
        <v>6.8965517241379309E-2</v>
      </c>
      <c r="M19" s="49">
        <f>PRODUCT(I19/E19)</f>
        <v>1.5862068965517242</v>
      </c>
      <c r="N19" s="29">
        <v>0.38</v>
      </c>
      <c r="O19" s="59">
        <v>0</v>
      </c>
      <c r="P19" s="60" t="s">
        <v>35</v>
      </c>
      <c r="Q19" s="61"/>
      <c r="R19" s="61"/>
      <c r="S19" s="62" t="s">
        <v>52</v>
      </c>
      <c r="T19" s="62"/>
      <c r="U19" s="62"/>
      <c r="V19" s="62"/>
      <c r="W19" s="62"/>
      <c r="X19" s="62"/>
      <c r="Y19" s="62"/>
      <c r="Z19" s="62"/>
      <c r="AA19" s="62"/>
      <c r="AB19" s="63"/>
      <c r="AC19" s="62"/>
      <c r="AD19" s="64" t="s">
        <v>54</v>
      </c>
      <c r="AE19" s="64"/>
      <c r="AF19" s="65" t="s">
        <v>57</v>
      </c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66" t="s">
        <v>19</v>
      </c>
      <c r="C20" s="67"/>
      <c r="D20" s="68"/>
      <c r="E20" s="30"/>
      <c r="F20" s="30"/>
      <c r="G20" s="30"/>
      <c r="H20" s="30"/>
      <c r="I20" s="30"/>
      <c r="J20" s="1"/>
      <c r="K20" s="69"/>
      <c r="L20" s="69"/>
      <c r="M20" s="69"/>
      <c r="N20" s="70"/>
      <c r="O20" s="25">
        <v>0</v>
      </c>
      <c r="P20" s="60" t="s">
        <v>36</v>
      </c>
      <c r="Q20" s="61"/>
      <c r="R20" s="61"/>
      <c r="S20" s="62" t="s">
        <v>53</v>
      </c>
      <c r="T20" s="62"/>
      <c r="U20" s="62"/>
      <c r="V20" s="62"/>
      <c r="W20" s="62"/>
      <c r="X20" s="62"/>
      <c r="Y20" s="62"/>
      <c r="Z20" s="62"/>
      <c r="AA20" s="62"/>
      <c r="AB20" s="63"/>
      <c r="AC20" s="62"/>
      <c r="AD20" s="64" t="s">
        <v>55</v>
      </c>
      <c r="AE20" s="64"/>
      <c r="AF20" s="65" t="s">
        <v>58</v>
      </c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71" t="s">
        <v>20</v>
      </c>
      <c r="C21" s="72"/>
      <c r="D21" s="73"/>
      <c r="E21" s="19">
        <f>SUM(E18:E20)</f>
        <v>99</v>
      </c>
      <c r="F21" s="19">
        <f>SUM(F18:F20)</f>
        <v>2</v>
      </c>
      <c r="G21" s="19">
        <f>SUM(G18:G20)</f>
        <v>21</v>
      </c>
      <c r="H21" s="19">
        <f>SUM(H18:H20)</f>
        <v>23</v>
      </c>
      <c r="I21" s="19">
        <f>SUM(I18:I20)</f>
        <v>182</v>
      </c>
      <c r="J21" s="1"/>
      <c r="K21" s="74">
        <f>PRODUCT((F21+G21)/E21)</f>
        <v>0.23232323232323232</v>
      </c>
      <c r="L21" s="74">
        <f>PRODUCT(H21/E21)</f>
        <v>0.23232323232323232</v>
      </c>
      <c r="M21" s="74">
        <f>PRODUCT(I21/E21)</f>
        <v>1.8383838383838385</v>
      </c>
      <c r="N21" s="35">
        <v>0.41799999999999998</v>
      </c>
      <c r="O21" s="25">
        <f>SUM(O18:O20)</f>
        <v>0</v>
      </c>
      <c r="P21" s="75" t="s">
        <v>37</v>
      </c>
      <c r="Q21" s="76"/>
      <c r="R21" s="76"/>
      <c r="S21" s="77" t="s">
        <v>52</v>
      </c>
      <c r="T21" s="77"/>
      <c r="U21" s="77"/>
      <c r="V21" s="77"/>
      <c r="W21" s="77"/>
      <c r="X21" s="77"/>
      <c r="Y21" s="77"/>
      <c r="Z21" s="77"/>
      <c r="AA21" s="77"/>
      <c r="AB21" s="78"/>
      <c r="AC21" s="77"/>
      <c r="AD21" s="79" t="s">
        <v>54</v>
      </c>
      <c r="AE21" s="79"/>
      <c r="AF21" s="80" t="s">
        <v>57</v>
      </c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40"/>
      <c r="C22" s="40"/>
      <c r="D22" s="40"/>
      <c r="E22" s="40"/>
      <c r="F22" s="40"/>
      <c r="G22" s="40"/>
      <c r="H22" s="40"/>
      <c r="I22" s="40"/>
      <c r="J22" s="1"/>
      <c r="K22" s="40"/>
      <c r="L22" s="40"/>
      <c r="M22" s="40"/>
      <c r="N22" s="39"/>
      <c r="O22" s="25"/>
      <c r="P22" s="1"/>
      <c r="Q22" s="42"/>
      <c r="R22" s="1"/>
      <c r="S22" s="1"/>
      <c r="T22" s="25"/>
      <c r="U22" s="25"/>
      <c r="V22" s="81"/>
      <c r="W22" s="1"/>
      <c r="X22" s="1"/>
      <c r="Y22" s="1"/>
      <c r="Z22" s="1"/>
      <c r="AA22" s="1"/>
      <c r="AB22" s="25"/>
      <c r="AC22" s="1"/>
      <c r="AD22" s="1"/>
      <c r="AE22" s="1"/>
      <c r="AF22" s="1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 t="s">
        <v>40</v>
      </c>
      <c r="C23" s="1"/>
      <c r="D23" s="1" t="s">
        <v>59</v>
      </c>
      <c r="E23" s="1"/>
      <c r="F23" s="25"/>
      <c r="G23" s="1"/>
      <c r="H23" s="1"/>
      <c r="I23" s="1"/>
      <c r="J23" s="1"/>
      <c r="K23" s="1"/>
      <c r="L23" s="1"/>
      <c r="M23" s="1"/>
      <c r="N23" s="42"/>
      <c r="O23" s="25"/>
      <c r="P23" s="1"/>
      <c r="Q23" s="42"/>
      <c r="R23" s="1"/>
      <c r="S23" s="1"/>
      <c r="T23" s="25"/>
      <c r="U23" s="25"/>
      <c r="V23" s="81"/>
      <c r="W23" s="1"/>
      <c r="X23" s="1"/>
      <c r="Y23" s="1"/>
      <c r="Z23" s="1"/>
      <c r="AA23" s="1"/>
      <c r="AB23" s="25"/>
      <c r="AC23" s="1"/>
      <c r="AD23" s="1"/>
      <c r="AE23" s="1"/>
      <c r="AF23" s="43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/>
      <c r="E24" s="1"/>
      <c r="F24" s="25"/>
      <c r="G24" s="1"/>
      <c r="H24" s="1"/>
      <c r="I24" s="1"/>
      <c r="J24" s="1"/>
      <c r="K24" s="1"/>
      <c r="L24" s="1"/>
      <c r="M24" s="1"/>
      <c r="N24" s="42"/>
      <c r="O24" s="25"/>
      <c r="P24" s="1"/>
      <c r="Q24" s="42"/>
      <c r="R24" s="1"/>
      <c r="S24" s="1"/>
      <c r="T24" s="25"/>
      <c r="U24" s="25"/>
      <c r="V24" s="81"/>
      <c r="W24" s="1"/>
      <c r="X24" s="1"/>
      <c r="Y24" s="1"/>
      <c r="Z24" s="1"/>
      <c r="AA24" s="1"/>
      <c r="AB24" s="25"/>
      <c r="AC24" s="1"/>
      <c r="AD24" s="1"/>
      <c r="AE24" s="1"/>
      <c r="AF24" s="43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25"/>
      <c r="G25" s="1"/>
      <c r="H25" s="1"/>
      <c r="I25" s="1"/>
      <c r="J25" s="1"/>
      <c r="K25" s="1"/>
      <c r="L25" s="1"/>
      <c r="M25" s="1"/>
      <c r="N25" s="42"/>
      <c r="O25" s="25"/>
      <c r="P25" s="1"/>
      <c r="Q25" s="42"/>
      <c r="R25" s="1"/>
      <c r="S25" s="1"/>
      <c r="T25" s="25"/>
      <c r="U25" s="25"/>
      <c r="V25" s="81"/>
      <c r="W25" s="1"/>
      <c r="X25" s="1"/>
      <c r="Y25" s="1"/>
      <c r="Z25" s="1"/>
      <c r="AA25" s="1"/>
      <c r="AB25" s="25"/>
      <c r="AC25" s="1"/>
      <c r="AD25" s="1"/>
      <c r="AE25" s="1"/>
      <c r="AF25" s="43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25"/>
      <c r="G26" s="1"/>
      <c r="H26" s="1"/>
      <c r="I26" s="1"/>
      <c r="J26" s="1"/>
      <c r="K26" s="1"/>
      <c r="L26" s="1"/>
      <c r="M26" s="1"/>
      <c r="N26" s="42"/>
      <c r="O26" s="25"/>
      <c r="P26" s="1"/>
      <c r="Q26" s="42"/>
      <c r="R26" s="1"/>
      <c r="S26" s="1"/>
      <c r="T26" s="25"/>
      <c r="U26" s="25"/>
      <c r="V26" s="81"/>
      <c r="W26" s="1"/>
      <c r="X26" s="1"/>
      <c r="Y26" s="1"/>
      <c r="Z26" s="1"/>
      <c r="AA26" s="1"/>
      <c r="AB26" s="25"/>
      <c r="AC26" s="1"/>
      <c r="AD26" s="1"/>
      <c r="AE26" s="1"/>
      <c r="AF26" s="43"/>
      <c r="AG26" s="24"/>
      <c r="AH26" s="9"/>
      <c r="AI26" s="9"/>
      <c r="AJ26" s="9"/>
      <c r="AK26" s="9"/>
      <c r="AL26" s="9"/>
    </row>
    <row r="27" spans="1:38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24"/>
      <c r="AH27" s="9"/>
      <c r="AI27" s="9"/>
      <c r="AJ27" s="9"/>
      <c r="AK27" s="9"/>
      <c r="AL27" s="9"/>
    </row>
    <row r="28" spans="1:38" s="82" customFormat="1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24"/>
      <c r="AH28" s="9"/>
      <c r="AI28" s="9"/>
      <c r="AJ28" s="9"/>
      <c r="AK28" s="9"/>
      <c r="AL28" s="9"/>
    </row>
    <row r="29" spans="1:38" s="82" customFormat="1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24"/>
      <c r="AH29" s="9"/>
      <c r="AI29" s="9"/>
      <c r="AJ29" s="9"/>
      <c r="AK29" s="9"/>
      <c r="AL29" s="9"/>
    </row>
    <row r="30" spans="1:38" s="82" customFormat="1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24"/>
      <c r="AH30" s="9"/>
      <c r="AI30" s="9"/>
      <c r="AJ30" s="9"/>
      <c r="AK30" s="9"/>
      <c r="AL30" s="9"/>
    </row>
    <row r="31" spans="1:38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24"/>
      <c r="AH31" s="9"/>
      <c r="AI31" s="9"/>
      <c r="AJ31" s="9"/>
      <c r="AK31" s="9"/>
      <c r="AL31" s="9"/>
    </row>
    <row r="32" spans="1:38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9"/>
      <c r="AH32" s="9"/>
      <c r="AI32" s="9"/>
      <c r="AJ32" s="9"/>
      <c r="AK32" s="9"/>
      <c r="AL32" s="9"/>
    </row>
    <row r="33" spans="1:38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24"/>
      <c r="AH33" s="9"/>
      <c r="AI33" s="9"/>
      <c r="AJ33" s="9"/>
      <c r="AK33" s="9"/>
      <c r="AL33" s="9"/>
    </row>
    <row r="34" spans="1:38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9"/>
      <c r="AH34" s="9"/>
      <c r="AI34" s="9"/>
      <c r="AJ34" s="9"/>
      <c r="AK34" s="9"/>
      <c r="AL34" s="9"/>
    </row>
    <row r="35" spans="1:38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9"/>
      <c r="AH35" s="9"/>
      <c r="AI35" s="9"/>
      <c r="AJ35" s="9"/>
      <c r="AK35" s="9"/>
      <c r="AL35" s="9"/>
    </row>
    <row r="36" spans="1:38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9"/>
      <c r="AH36" s="82"/>
      <c r="AI36" s="82"/>
      <c r="AJ36" s="82"/>
      <c r="AK36" s="82"/>
      <c r="AL36" s="82"/>
    </row>
    <row r="37" spans="1:38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9"/>
      <c r="AH37" s="82"/>
      <c r="AI37" s="82"/>
      <c r="AJ37" s="82"/>
      <c r="AK37" s="82"/>
      <c r="AL37" s="82"/>
    </row>
    <row r="38" spans="1:38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9"/>
    </row>
    <row r="39" spans="1:38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9"/>
    </row>
    <row r="40" spans="1:38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9"/>
    </row>
    <row r="41" spans="1:38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9"/>
    </row>
    <row r="42" spans="1:38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9"/>
    </row>
    <row r="43" spans="1:38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</row>
    <row r="44" spans="1:38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</row>
    <row r="45" spans="1:38" ht="15" customHeight="1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42"/>
      <c r="O45" s="25"/>
      <c r="P45" s="1"/>
      <c r="Q45" s="42"/>
      <c r="R45" s="1"/>
      <c r="S45" s="1"/>
      <c r="T45" s="25"/>
      <c r="U45" s="25"/>
      <c r="V45" s="81"/>
      <c r="W45" s="1"/>
      <c r="X45" s="1"/>
      <c r="Y45" s="1"/>
      <c r="Z45" s="1"/>
      <c r="AA45" s="1"/>
      <c r="AB45" s="25"/>
      <c r="AC45" s="1"/>
      <c r="AD45" s="1"/>
      <c r="AE45" s="1"/>
      <c r="AF45" s="43"/>
    </row>
    <row r="46" spans="1:38" ht="15" customHeight="1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42"/>
      <c r="O46" s="25"/>
      <c r="P46" s="1"/>
      <c r="Q46" s="42"/>
      <c r="R46" s="1"/>
      <c r="S46" s="1"/>
      <c r="T46" s="25"/>
      <c r="U46" s="25"/>
      <c r="V46" s="81"/>
      <c r="W46" s="1"/>
      <c r="X46" s="1"/>
      <c r="Y46" s="1"/>
      <c r="Z46" s="1"/>
      <c r="AA46" s="1"/>
      <c r="AB46" s="25"/>
      <c r="AC46" s="1"/>
      <c r="AD46" s="1"/>
      <c r="AE46" s="1"/>
      <c r="AF46" s="43"/>
    </row>
    <row r="47" spans="1:38" ht="15" customHeight="1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42"/>
      <c r="O47" s="25"/>
      <c r="P47" s="1"/>
      <c r="Q47" s="42"/>
      <c r="R47" s="1"/>
      <c r="S47" s="1"/>
      <c r="T47" s="25"/>
      <c r="U47" s="25"/>
      <c r="V47" s="81"/>
      <c r="W47" s="1"/>
      <c r="X47" s="1"/>
      <c r="Y47" s="1"/>
      <c r="Z47" s="1"/>
      <c r="AA47" s="1"/>
      <c r="AB47" s="25"/>
      <c r="AC47" s="1"/>
      <c r="AD47" s="1"/>
      <c r="AE47" s="1"/>
      <c r="AF47" s="43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2019-01-23T15:57:46Z</dcterms:modified>
</cp:coreProperties>
</file>