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/>
  <c r="O5" i="1"/>
  <c r="AE12" i="1"/>
  <c r="AD12" i="1"/>
  <c r="AC12" i="1"/>
  <c r="AB12" i="1"/>
  <c r="AA12" i="1"/>
  <c r="Z12" i="1"/>
  <c r="D13" i="1" s="1"/>
  <c r="Y12" i="1"/>
  <c r="X12" i="1"/>
  <c r="W12" i="1"/>
  <c r="V12" i="1"/>
  <c r="U12" i="1"/>
  <c r="T12" i="1"/>
  <c r="I17" i="1" s="1"/>
  <c r="S12" i="1"/>
  <c r="H17" i="1"/>
  <c r="R12" i="1"/>
  <c r="G17" i="1"/>
  <c r="Q12" i="1"/>
  <c r="F17" i="1"/>
  <c r="K17" i="1" s="1"/>
  <c r="P12" i="1"/>
  <c r="E17" i="1"/>
  <c r="M12" i="1"/>
  <c r="L12" i="1"/>
  <c r="K12" i="1"/>
  <c r="J12" i="1"/>
  <c r="I12" i="1"/>
  <c r="I16" i="1"/>
  <c r="H12" i="1"/>
  <c r="H16" i="1"/>
  <c r="H19" i="1" s="1"/>
  <c r="G12" i="1"/>
  <c r="G16" i="1"/>
  <c r="G19" i="1" s="1"/>
  <c r="F12" i="1"/>
  <c r="F16" i="1"/>
  <c r="F19" i="1" s="1"/>
  <c r="E12" i="1"/>
  <c r="E16" i="1"/>
  <c r="E19" i="1" s="1"/>
  <c r="L17" i="1"/>
  <c r="K16" i="1"/>
  <c r="K19" i="1" l="1"/>
  <c r="L19" i="1"/>
  <c r="M16" i="1"/>
  <c r="L16" i="1"/>
  <c r="O12" i="1"/>
  <c r="O16" i="1" s="1"/>
  <c r="O19" i="1" s="1"/>
  <c r="M17" i="1"/>
  <c r="N17" i="1"/>
  <c r="I19" i="1"/>
  <c r="N12" i="1"/>
  <c r="N16" i="1" s="1"/>
  <c r="N19" i="1" l="1"/>
  <c r="M19" i="1"/>
</calcChain>
</file>

<file path=xl/sharedStrings.xml><?xml version="1.0" encoding="utf-8"?>
<sst xmlns="http://schemas.openxmlformats.org/spreadsheetml/2006/main" count="83" uniqueCount="57">
  <si>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</si>
  <si>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</si>
  <si>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</si>
  <si>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</si>
  <si>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</si>
  <si>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</si>
  <si>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</si>
  <si>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</si>
  <si>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</si>
  <si>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</si>
  <si>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</si>
  <si>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</si>
  <si>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</si>
  <si>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</si>
  <si>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</si>
  <si>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</si>
  <si>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</si>
  <si>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</si>
  <si>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</si>
  <si>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</si>
  <si>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</si>
  <si>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</si>
  <si>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</si>
  <si>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</si>
  <si>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</si>
  <si>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</si>
  <si>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</si>
  <si>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</si>
  <si>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</si>
  <si>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</si>
  <si>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</si>
  <si>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</si>
  <si>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</si>
  <si>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</si>
  <si>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</si>
  <si>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</si>
  <si>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</si>
  <si>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</si>
  <si>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</si>
  <si>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</si>
  <si>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Noora Kortesoja</t>
  </si>
  <si>
    <t>Virkiä</t>
  </si>
  <si>
    <t>3.</t>
  </si>
  <si>
    <t>5.</t>
  </si>
  <si>
    <t>1.</t>
  </si>
  <si>
    <t>18.1.1984</t>
  </si>
  <si>
    <t>ykköspesis</t>
  </si>
  <si>
    <t>Virkiä  2</t>
  </si>
  <si>
    <t>jatkosarja</t>
  </si>
  <si>
    <t>suomensarja</t>
  </si>
  <si>
    <t>Virkiä  3</t>
  </si>
  <si>
    <t>17.05. 2003  Virkiä - Pesäkarhut  1-0  (7-0, 0-0)</t>
  </si>
  <si>
    <t xml:space="preserve">  19 v   3 kk 29 pv</t>
  </si>
  <si>
    <t>21.05. 2003  PattU - Virkiä  0-2  (0-4, 1-16)</t>
  </si>
  <si>
    <t>2.  ottelu</t>
  </si>
  <si>
    <t xml:space="preserve">  19 v   4 kk   3 pv</t>
  </si>
  <si>
    <t>Virkiä = Lapuan Virkiä  (1907)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</si>
</sst>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9.8554687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7">
        <v>2002</v>
      </c>
      <c r="C4" s="87"/>
      <c r="D4" s="88" t="s">
        <v>47</v>
      </c>
      <c r="E4" s="87"/>
      <c r="F4" s="89" t="s">
        <v>49</v>
      </c>
      <c r="G4" s="87"/>
      <c r="H4" s="87"/>
      <c r="I4" s="87"/>
      <c r="J4" s="87"/>
      <c r="K4" s="87"/>
      <c r="L4" s="87"/>
      <c r="M4" s="87"/>
      <c r="N4" s="90"/>
      <c r="O4" s="25">
        <v>0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2003</v>
      </c>
      <c r="C5" s="27" t="s">
        <v>43</v>
      </c>
      <c r="D5" s="28" t="s">
        <v>41</v>
      </c>
      <c r="E5" s="27">
        <v>15</v>
      </c>
      <c r="F5" s="27">
        <v>0</v>
      </c>
      <c r="G5" s="27">
        <v>1</v>
      </c>
      <c r="H5" s="27">
        <v>0</v>
      </c>
      <c r="I5" s="27">
        <v>14</v>
      </c>
      <c r="J5" s="27">
        <v>3</v>
      </c>
      <c r="K5" s="27">
        <v>5</v>
      </c>
      <c r="L5" s="27">
        <v>5</v>
      </c>
      <c r="M5" s="27">
        <v>1</v>
      </c>
      <c r="N5" s="29">
        <v>0.4</v>
      </c>
      <c r="O5" s="25">
        <f>PRODUCT(I5/N5)</f>
        <v>35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2004</v>
      </c>
      <c r="C6" s="87"/>
      <c r="D6" s="88" t="s">
        <v>50</v>
      </c>
      <c r="E6" s="87"/>
      <c r="F6" s="89" t="s">
        <v>49</v>
      </c>
      <c r="G6" s="87"/>
      <c r="H6" s="87"/>
      <c r="I6" s="87"/>
      <c r="J6" s="87"/>
      <c r="K6" s="87"/>
      <c r="L6" s="87"/>
      <c r="M6" s="87"/>
      <c r="N6" s="90"/>
      <c r="O6" s="25">
        <v>0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2004</v>
      </c>
      <c r="C7" s="27" t="s">
        <v>44</v>
      </c>
      <c r="D7" s="28" t="s">
        <v>41</v>
      </c>
      <c r="E7" s="27">
        <v>3</v>
      </c>
      <c r="F7" s="27">
        <v>0</v>
      </c>
      <c r="G7" s="27">
        <v>0</v>
      </c>
      <c r="H7" s="27">
        <v>0</v>
      </c>
      <c r="I7" s="27">
        <v>2</v>
      </c>
      <c r="J7" s="27">
        <v>2</v>
      </c>
      <c r="K7" s="27">
        <v>0</v>
      </c>
      <c r="L7" s="27">
        <v>0</v>
      </c>
      <c r="M7" s="27">
        <v>0</v>
      </c>
      <c r="N7" s="29">
        <v>0.4</v>
      </c>
      <c r="O7" s="25">
        <f>PRODUCT(I7/N7)</f>
        <v>5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>
        <v>1</v>
      </c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2005</v>
      </c>
      <c r="C8" s="27" t="s">
        <v>42</v>
      </c>
      <c r="D8" s="28" t="s">
        <v>41</v>
      </c>
      <c r="E8" s="27">
        <v>19</v>
      </c>
      <c r="F8" s="27">
        <v>0</v>
      </c>
      <c r="G8" s="27">
        <v>2</v>
      </c>
      <c r="H8" s="27">
        <v>1</v>
      </c>
      <c r="I8" s="27">
        <v>24</v>
      </c>
      <c r="J8" s="27">
        <v>9</v>
      </c>
      <c r="K8" s="27">
        <v>7</v>
      </c>
      <c r="L8" s="27">
        <v>6</v>
      </c>
      <c r="M8" s="27">
        <v>2</v>
      </c>
      <c r="N8" s="29">
        <v>0.36399999999999999</v>
      </c>
      <c r="O8" s="25">
        <f>PRODUCT(I8/N8)</f>
        <v>65.934065934065941</v>
      </c>
      <c r="P8" s="27">
        <v>4</v>
      </c>
      <c r="Q8" s="27">
        <v>0</v>
      </c>
      <c r="R8" s="27">
        <v>2</v>
      </c>
      <c r="S8" s="27">
        <v>0</v>
      </c>
      <c r="T8" s="27">
        <v>11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>
        <v>1</v>
      </c>
      <c r="AF8" s="14" t="s">
        <v>48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2006</v>
      </c>
      <c r="C9" s="27"/>
      <c r="D9" s="28"/>
      <c r="E9" s="27"/>
      <c r="F9" s="27"/>
      <c r="G9" s="27"/>
      <c r="H9" s="27"/>
      <c r="I9" s="27"/>
      <c r="J9" s="27"/>
      <c r="K9" s="27"/>
      <c r="L9" s="27"/>
      <c r="M9" s="27"/>
      <c r="N9" s="29"/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2007</v>
      </c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25">
        <v>0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1">
        <v>2008</v>
      </c>
      <c r="C11" s="81"/>
      <c r="D11" s="82" t="s">
        <v>47</v>
      </c>
      <c r="E11" s="81"/>
      <c r="F11" s="83" t="s">
        <v>46</v>
      </c>
      <c r="G11" s="84"/>
      <c r="H11" s="85"/>
      <c r="I11" s="81"/>
      <c r="J11" s="81"/>
      <c r="K11" s="81"/>
      <c r="L11" s="81"/>
      <c r="M11" s="81"/>
      <c r="N11" s="86"/>
      <c r="O11" s="91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37</v>
      </c>
      <c r="F12" s="19">
        <f t="shared" si="0"/>
        <v>0</v>
      </c>
      <c r="G12" s="19">
        <f t="shared" si="0"/>
        <v>3</v>
      </c>
      <c r="H12" s="19">
        <f t="shared" si="0"/>
        <v>1</v>
      </c>
      <c r="I12" s="19">
        <f t="shared" si="0"/>
        <v>40</v>
      </c>
      <c r="J12" s="19">
        <f t="shared" si="0"/>
        <v>14</v>
      </c>
      <c r="K12" s="19">
        <f t="shared" si="0"/>
        <v>12</v>
      </c>
      <c r="L12" s="19">
        <f t="shared" si="0"/>
        <v>11</v>
      </c>
      <c r="M12" s="19">
        <f t="shared" si="0"/>
        <v>3</v>
      </c>
      <c r="N12" s="31">
        <f>PRODUCT(I12/O12)</f>
        <v>0.37759336099585061</v>
      </c>
      <c r="O12" s="92">
        <f>SUM(O5:O11)</f>
        <v>105.93406593406594</v>
      </c>
      <c r="P12" s="19">
        <f t="shared" ref="P12:AE12" si="1">SUM(P4:P11)</f>
        <v>4</v>
      </c>
      <c r="Q12" s="19">
        <f t="shared" si="1"/>
        <v>0</v>
      </c>
      <c r="R12" s="19">
        <f t="shared" si="1"/>
        <v>2</v>
      </c>
      <c r="S12" s="19">
        <f t="shared" si="1"/>
        <v>0</v>
      </c>
      <c r="T12" s="19">
        <f t="shared" si="1"/>
        <v>11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1</v>
      </c>
      <c r="AD12" s="19">
        <f t="shared" si="1"/>
        <v>0</v>
      </c>
      <c r="AE12" s="19">
        <f t="shared" si="1"/>
        <v>1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2"/>
      <c r="D13" s="33">
        <f>SUM(F12:H12)+((I12-F12-G12)/3)+(E12/3)+(Z12*25)+(AA12*25)+(AB12*10)+(AC12*25)+(AD12*20)+(AE12*15)-25</f>
        <v>43.666666666666671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35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39"/>
      <c r="D15" s="39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19" t="s">
        <v>21</v>
      </c>
      <c r="O15" s="25"/>
      <c r="P15" s="40" t="s">
        <v>33</v>
      </c>
      <c r="Q15" s="13"/>
      <c r="R15" s="13"/>
      <c r="S15" s="13"/>
      <c r="T15" s="41"/>
      <c r="U15" s="41"/>
      <c r="V15" s="41"/>
      <c r="W15" s="41"/>
      <c r="X15" s="41"/>
      <c r="Y15" s="13"/>
      <c r="Z15" s="13"/>
      <c r="AA15" s="13"/>
      <c r="AB15" s="12"/>
      <c r="AC15" s="13"/>
      <c r="AD15" s="13"/>
      <c r="AE15" s="13"/>
      <c r="AF15" s="4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0" t="s">
        <v>17</v>
      </c>
      <c r="C16" s="13"/>
      <c r="D16" s="43"/>
      <c r="E16" s="27">
        <f>PRODUCT(E12)</f>
        <v>37</v>
      </c>
      <c r="F16" s="27">
        <f>PRODUCT(F12)</f>
        <v>0</v>
      </c>
      <c r="G16" s="27">
        <f>PRODUCT(G12)</f>
        <v>3</v>
      </c>
      <c r="H16" s="27">
        <f>PRODUCT(H12)</f>
        <v>1</v>
      </c>
      <c r="I16" s="27">
        <f>PRODUCT(I12)</f>
        <v>40</v>
      </c>
      <c r="J16" s="1"/>
      <c r="K16" s="44">
        <f>PRODUCT((F16+G16)/E16)</f>
        <v>8.1081081081081086E-2</v>
      </c>
      <c r="L16" s="44">
        <f>PRODUCT(H16/E16)</f>
        <v>2.7027027027027029E-2</v>
      </c>
      <c r="M16" s="44">
        <f>PRODUCT(I16/E16)</f>
        <v>1.0810810810810811</v>
      </c>
      <c r="N16" s="29">
        <f>PRODUCT(N12)</f>
        <v>0.37759336099585061</v>
      </c>
      <c r="O16" s="25">
        <f>PRODUCT(O12)</f>
        <v>105.93406593406594</v>
      </c>
      <c r="P16" s="45" t="s">
        <v>34</v>
      </c>
      <c r="Q16" s="46"/>
      <c r="R16" s="46"/>
      <c r="S16" s="47" t="s">
        <v>51</v>
      </c>
      <c r="T16" s="47"/>
      <c r="U16" s="47"/>
      <c r="V16" s="47"/>
      <c r="W16" s="47"/>
      <c r="X16" s="47"/>
      <c r="Y16" s="47"/>
      <c r="Z16" s="47"/>
      <c r="AA16" s="47"/>
      <c r="AB16" s="48"/>
      <c r="AC16" s="47"/>
      <c r="AD16" s="49" t="s">
        <v>38</v>
      </c>
      <c r="AE16" s="49"/>
      <c r="AF16" s="50" t="s">
        <v>52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1" t="s">
        <v>18</v>
      </c>
      <c r="C17" s="52"/>
      <c r="D17" s="53"/>
      <c r="E17" s="27">
        <f>PRODUCT(P12)</f>
        <v>4</v>
      </c>
      <c r="F17" s="27">
        <f>PRODUCT(Q12)</f>
        <v>0</v>
      </c>
      <c r="G17" s="27">
        <f>PRODUCT(R12)</f>
        <v>2</v>
      </c>
      <c r="H17" s="27">
        <f>PRODUCT(S12)</f>
        <v>0</v>
      </c>
      <c r="I17" s="27">
        <f>PRODUCT(T12)</f>
        <v>11</v>
      </c>
      <c r="J17" s="1"/>
      <c r="K17" s="44">
        <f>PRODUCT((F17+G17)/E17)</f>
        <v>0.5</v>
      </c>
      <c r="L17" s="44">
        <f>PRODUCT(H17/E17)</f>
        <v>0</v>
      </c>
      <c r="M17" s="44">
        <f>PRODUCT(I17/E17)</f>
        <v>2.75</v>
      </c>
      <c r="N17" s="29">
        <f>PRODUCT(I17/O17)</f>
        <v>0.91666666666666663</v>
      </c>
      <c r="O17" s="25">
        <v>12</v>
      </c>
      <c r="P17" s="54" t="s">
        <v>35</v>
      </c>
      <c r="Q17" s="55"/>
      <c r="R17" s="55"/>
      <c r="S17" s="56" t="s">
        <v>53</v>
      </c>
      <c r="T17" s="56"/>
      <c r="U17" s="56"/>
      <c r="V17" s="56"/>
      <c r="W17" s="56"/>
      <c r="X17" s="56"/>
      <c r="Y17" s="56"/>
      <c r="Z17" s="56"/>
      <c r="AA17" s="56"/>
      <c r="AB17" s="57"/>
      <c r="AC17" s="56"/>
      <c r="AD17" s="58" t="s">
        <v>54</v>
      </c>
      <c r="AE17" s="58"/>
      <c r="AF17" s="59" t="s">
        <v>55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0" t="s">
        <v>19</v>
      </c>
      <c r="C18" s="61"/>
      <c r="D18" s="62"/>
      <c r="E18" s="30"/>
      <c r="F18" s="30"/>
      <c r="G18" s="30"/>
      <c r="H18" s="30"/>
      <c r="I18" s="30"/>
      <c r="J18" s="1"/>
      <c r="K18" s="63"/>
      <c r="L18" s="63"/>
      <c r="M18" s="63"/>
      <c r="N18" s="64"/>
      <c r="O18" s="25"/>
      <c r="P18" s="54" t="s">
        <v>36</v>
      </c>
      <c r="Q18" s="55"/>
      <c r="R18" s="55"/>
      <c r="S18" s="56" t="s">
        <v>53</v>
      </c>
      <c r="T18" s="56"/>
      <c r="U18" s="56"/>
      <c r="V18" s="56"/>
      <c r="W18" s="56"/>
      <c r="X18" s="56"/>
      <c r="Y18" s="56"/>
      <c r="Z18" s="56"/>
      <c r="AA18" s="56"/>
      <c r="AB18" s="57"/>
      <c r="AC18" s="56"/>
      <c r="AD18" s="58" t="s">
        <v>54</v>
      </c>
      <c r="AE18" s="58"/>
      <c r="AF18" s="59" t="s">
        <v>55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5" t="s">
        <v>20</v>
      </c>
      <c r="C19" s="66"/>
      <c r="D19" s="67"/>
      <c r="E19" s="19">
        <f>SUM(E16:E18)</f>
        <v>41</v>
      </c>
      <c r="F19" s="19">
        <f>SUM(F16:F18)</f>
        <v>0</v>
      </c>
      <c r="G19" s="19">
        <f>SUM(G16:G18)</f>
        <v>5</v>
      </c>
      <c r="H19" s="19">
        <f>SUM(H16:H18)</f>
        <v>1</v>
      </c>
      <c r="I19" s="19">
        <f>SUM(I16:I18)</f>
        <v>51</v>
      </c>
      <c r="J19" s="1"/>
      <c r="K19" s="68">
        <f>PRODUCT((F19+G19)/E19)</f>
        <v>0.12195121951219512</v>
      </c>
      <c r="L19" s="68">
        <f>PRODUCT(H19/E19)</f>
        <v>2.4390243902439025E-2</v>
      </c>
      <c r="M19" s="68">
        <f>PRODUCT(I19/E19)</f>
        <v>1.2439024390243902</v>
      </c>
      <c r="N19" s="31">
        <f>PRODUCT(I19/O19)</f>
        <v>0.43244502422661196</v>
      </c>
      <c r="O19" s="25">
        <f>SUM(O16:O18)</f>
        <v>117.93406593406594</v>
      </c>
      <c r="P19" s="69" t="s">
        <v>37</v>
      </c>
      <c r="Q19" s="70"/>
      <c r="R19" s="70"/>
      <c r="S19" s="71"/>
      <c r="T19" s="71"/>
      <c r="U19" s="71"/>
      <c r="V19" s="71"/>
      <c r="W19" s="71"/>
      <c r="X19" s="71"/>
      <c r="Y19" s="71"/>
      <c r="Z19" s="71"/>
      <c r="AA19" s="71"/>
      <c r="AB19" s="72"/>
      <c r="AC19" s="71"/>
      <c r="AD19" s="71"/>
      <c r="AE19" s="73"/>
      <c r="AF19" s="74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39</v>
      </c>
      <c r="C21" s="1"/>
      <c r="D21" s="1" t="s">
        <v>56</v>
      </c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77" customFormat="1" ht="1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77" customFormat="1" ht="15" customHeight="1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9"/>
      <c r="AI27" s="9"/>
      <c r="AJ27" s="9"/>
      <c r="AK27" s="9"/>
      <c r="AL27" s="9"/>
    </row>
    <row r="28" spans="1:38" s="77" customFormat="1" ht="15" customHeight="1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9"/>
      <c r="AI28" s="9"/>
      <c r="AJ28" s="9"/>
      <c r="AK28" s="9"/>
      <c r="AL28" s="9"/>
    </row>
    <row r="29" spans="1:38" ht="15" customHeight="1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9"/>
      <c r="AI29" s="9"/>
      <c r="AJ29" s="9"/>
      <c r="AK29" s="9"/>
      <c r="AL29" s="9"/>
    </row>
    <row r="30" spans="1:38" ht="15" customHeight="1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9"/>
      <c r="AI30" s="9"/>
      <c r="AJ30" s="9"/>
      <c r="AK30" s="9"/>
      <c r="AL30" s="9"/>
    </row>
    <row r="31" spans="1:38" ht="15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9"/>
      <c r="AI31" s="9"/>
      <c r="AJ31" s="9"/>
      <c r="AK31" s="9"/>
      <c r="AL31" s="9"/>
    </row>
    <row r="32" spans="1:38" ht="15" customHeight="1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9"/>
      <c r="AI32" s="9"/>
      <c r="AJ32" s="9"/>
      <c r="AK32" s="9"/>
      <c r="AL32" s="9"/>
    </row>
    <row r="33" spans="1:38" ht="15" customHeight="1" x14ac:dyDescent="0.2">
      <c r="A33" s="1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9"/>
      <c r="AI33" s="9"/>
      <c r="AJ33" s="9"/>
      <c r="AK33" s="9"/>
      <c r="AL33" s="9"/>
    </row>
    <row r="34" spans="1:38" ht="15" customHeight="1" x14ac:dyDescent="0.2">
      <c r="A34" s="1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77"/>
      <c r="AI34" s="77"/>
      <c r="AJ34" s="77"/>
      <c r="AK34" s="77"/>
      <c r="AL34" s="77"/>
    </row>
    <row r="35" spans="1:38" ht="15" customHeight="1" x14ac:dyDescent="0.2">
      <c r="A35" s="1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77"/>
      <c r="AI35" s="77"/>
      <c r="AJ35" s="77"/>
      <c r="AK35" s="77"/>
      <c r="AL35" s="77"/>
    </row>
    <row r="36" spans="1:38" ht="15" customHeight="1" x14ac:dyDescent="0.25">
      <c r="A36" s="7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7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9"/>
    </row>
    <row r="39" spans="1:38" ht="15" customHeight="1" x14ac:dyDescent="0.25">
      <c r="A39" s="78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6"/>
      <c r="N39" s="34"/>
      <c r="O39" s="25"/>
      <c r="P39" s="1"/>
      <c r="Q39" s="37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9"/>
    </row>
    <row r="40" spans="1:38" ht="15" customHeight="1" x14ac:dyDescent="0.25">
      <c r="A40" s="7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25"/>
      <c r="V40" s="75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2019-01-23T15:57:59Z</dcterms:modified>
</cp:coreProperties>
</file>