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O16" i="1"/>
  <c r="O19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G19" i="1" s="1"/>
  <c r="Q12" i="1"/>
  <c r="F17" i="1" s="1"/>
  <c r="P12" i="1"/>
  <c r="E17" i="1" s="1"/>
  <c r="E19" i="1" s="1"/>
  <c r="L12" i="1"/>
  <c r="K12" i="1"/>
  <c r="J12" i="1"/>
  <c r="I12" i="1"/>
  <c r="I16" i="1"/>
  <c r="M16" i="1" s="1"/>
  <c r="H12" i="1"/>
  <c r="H16" i="1"/>
  <c r="H19" i="1" s="1"/>
  <c r="G12" i="1"/>
  <c r="G16" i="1"/>
  <c r="F12" i="1"/>
  <c r="F16" i="1"/>
  <c r="E12" i="1"/>
  <c r="E16" i="1"/>
  <c r="N16" i="1"/>
  <c r="D13" i="1"/>
  <c r="M12" i="1"/>
  <c r="K16" i="1"/>
  <c r="M17" i="1" l="1"/>
  <c r="N17" i="1"/>
  <c r="I19" i="1"/>
  <c r="L19" i="1"/>
  <c r="F19" i="1"/>
  <c r="K19" i="1" s="1"/>
  <c r="K17" i="1"/>
  <c r="L17" i="1"/>
  <c r="L16" i="1"/>
  <c r="N19" i="1" l="1"/>
  <c r="M19" i="1"/>
</calcChain>
</file>

<file path=xl/sharedStrings.xml><?xml version="1.0" encoding="utf-8"?>
<sst xmlns="http://schemas.openxmlformats.org/spreadsheetml/2006/main" count="78" uniqueCount="54">
  <si>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</si>
  <si>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</si>
  <si>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</si>
  <si>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</si>
  <si>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</si>
  <si>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</si>
  <si>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</si>
  <si>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</si>
  <si>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</si>
  <si>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</si>
  <si>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</si>
  <si>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</si>
  <si>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</si>
  <si>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</si>
  <si>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</si>
  <si>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</si>
  <si>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</si>
  <si>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</si>
  <si>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</si>
  <si>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</si>
  <si>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</si>
  <si>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</si>
  <si>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</si>
  <si>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</si>
  <si>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</si>
  <si>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</si>
  <si>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</si>
  <si>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</si>
  <si>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</si>
  <si>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</si>
  <si>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</si>
  <si>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</si>
  <si>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</si>
  <si>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</si>
  <si>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</si>
  <si>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Anna Korsoff</t>
  </si>
  <si>
    <t>8.</t>
  </si>
  <si>
    <t>Fera</t>
  </si>
  <si>
    <t>play off</t>
  </si>
  <si>
    <t>Fera = Fera, Rauma  (1958)</t>
  </si>
  <si>
    <t>14.2.1991</t>
  </si>
  <si>
    <t>KöLa = Köyliön Lallit  (1946)</t>
  </si>
  <si>
    <t>ykköspesis</t>
  </si>
  <si>
    <t>KöLa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</si>
  <si>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</si>
  <si>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</si>
  <si>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</si>
  <si>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</si>
  <si>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</si>
  <si>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</si>
  <si>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</si>
  <si>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Fera  2</t>
  </si>
  <si>
    <t>13.06. 2009  Fera - SiiPe  2-1  (3-0, 1-2, 1-0)</t>
  </si>
  <si>
    <t xml:space="preserve">  18 v   3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</si>
</sst>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8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7">
        <v>2007</v>
      </c>
      <c r="C4" s="67"/>
      <c r="D4" s="68" t="s">
        <v>51</v>
      </c>
      <c r="E4" s="69"/>
      <c r="F4" s="70" t="s">
        <v>44</v>
      </c>
      <c r="G4" s="71"/>
      <c r="H4" s="72"/>
      <c r="I4" s="67"/>
      <c r="J4" s="67"/>
      <c r="K4" s="67"/>
      <c r="L4" s="67"/>
      <c r="M4" s="67"/>
      <c r="N4" s="6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2008</v>
      </c>
      <c r="C5" s="61"/>
      <c r="D5" s="62" t="s">
        <v>51</v>
      </c>
      <c r="E5" s="63"/>
      <c r="F5" s="64" t="s">
        <v>42</v>
      </c>
      <c r="G5" s="65"/>
      <c r="H5" s="66"/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2009</v>
      </c>
      <c r="C6" s="61"/>
      <c r="D6" s="62" t="s">
        <v>51</v>
      </c>
      <c r="E6" s="63"/>
      <c r="F6" s="64" t="s">
        <v>42</v>
      </c>
      <c r="G6" s="65"/>
      <c r="H6" s="66"/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2009</v>
      </c>
      <c r="C7" s="42" t="s">
        <v>36</v>
      </c>
      <c r="D7" s="41" t="s">
        <v>37</v>
      </c>
      <c r="E7" s="27">
        <v>10</v>
      </c>
      <c r="F7" s="27">
        <v>0</v>
      </c>
      <c r="G7" s="27">
        <v>0</v>
      </c>
      <c r="H7" s="27">
        <v>0</v>
      </c>
      <c r="I7" s="27">
        <v>20</v>
      </c>
      <c r="J7" s="27">
        <v>19</v>
      </c>
      <c r="K7" s="27">
        <v>1</v>
      </c>
      <c r="L7" s="27">
        <v>0</v>
      </c>
      <c r="M7" s="27">
        <f>PRODUCT(F7+G7)</f>
        <v>0</v>
      </c>
      <c r="N7" s="60">
        <v>0.45500000000000002</v>
      </c>
      <c r="O7" s="25"/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2010</v>
      </c>
      <c r="C8" s="27"/>
      <c r="D8" s="29"/>
      <c r="E8" s="89"/>
      <c r="F8" s="90"/>
      <c r="G8" s="89"/>
      <c r="H8" s="90"/>
      <c r="I8" s="27"/>
      <c r="J8" s="27"/>
      <c r="K8" s="27"/>
      <c r="L8" s="27"/>
      <c r="M8" s="27"/>
      <c r="N8" s="2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2011</v>
      </c>
      <c r="C9" s="27"/>
      <c r="D9" s="29"/>
      <c r="E9" s="89"/>
      <c r="F9" s="90"/>
      <c r="G9" s="89"/>
      <c r="H9" s="90"/>
      <c r="I9" s="27"/>
      <c r="J9" s="27"/>
      <c r="K9" s="27"/>
      <c r="L9" s="27"/>
      <c r="M9" s="27"/>
      <c r="N9" s="2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7">
        <v>2012</v>
      </c>
      <c r="C10" s="67"/>
      <c r="D10" s="68" t="s">
        <v>43</v>
      </c>
      <c r="E10" s="69"/>
      <c r="F10" s="70" t="s">
        <v>44</v>
      </c>
      <c r="G10" s="71"/>
      <c r="H10" s="72"/>
      <c r="I10" s="67"/>
      <c r="J10" s="67"/>
      <c r="K10" s="67"/>
      <c r="L10" s="67"/>
      <c r="M10" s="67"/>
      <c r="N10" s="6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7">
        <v>2013</v>
      </c>
      <c r="C11" s="67"/>
      <c r="D11" s="68" t="s">
        <v>43</v>
      </c>
      <c r="E11" s="69"/>
      <c r="F11" s="70" t="s">
        <v>44</v>
      </c>
      <c r="G11" s="71"/>
      <c r="H11" s="72"/>
      <c r="I11" s="67"/>
      <c r="J11" s="67"/>
      <c r="K11" s="67"/>
      <c r="L11" s="67"/>
      <c r="M11" s="67"/>
      <c r="N11" s="6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SUM(E7:E7)</f>
        <v>10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20</v>
      </c>
      <c r="J12" s="19">
        <f t="shared" si="0"/>
        <v>19</v>
      </c>
      <c r="K12" s="19">
        <f t="shared" si="0"/>
        <v>1</v>
      </c>
      <c r="L12" s="19">
        <f t="shared" si="0"/>
        <v>0</v>
      </c>
      <c r="M12" s="19">
        <f t="shared" si="0"/>
        <v>0</v>
      </c>
      <c r="N12" s="31">
        <v>0.45500000000000002</v>
      </c>
      <c r="O12" s="32">
        <v>44</v>
      </c>
      <c r="P12" s="19">
        <f t="shared" ref="P12:AE12" si="1">SUM(P7:P7)</f>
        <v>1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10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45</v>
      </c>
      <c r="Q15" s="13"/>
      <c r="R15" s="13"/>
      <c r="S15" s="13"/>
      <c r="T15" s="73"/>
      <c r="U15" s="73"/>
      <c r="V15" s="73"/>
      <c r="W15" s="73"/>
      <c r="X15" s="73"/>
      <c r="Y15" s="13"/>
      <c r="Z15" s="13"/>
      <c r="AA15" s="13"/>
      <c r="AB15" s="13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10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20</v>
      </c>
      <c r="J16" s="1"/>
      <c r="K16" s="44">
        <f>PRODUCT((F16+G16)/E16)</f>
        <v>0</v>
      </c>
      <c r="L16" s="44">
        <f>PRODUCT(H16/E16)</f>
        <v>0</v>
      </c>
      <c r="M16" s="44">
        <f>PRODUCT(I16/E16)</f>
        <v>2</v>
      </c>
      <c r="N16" s="30">
        <f>PRODUCT(N12)</f>
        <v>0.45500000000000002</v>
      </c>
      <c r="O16" s="25">
        <f>PRODUCT(O12)</f>
        <v>44</v>
      </c>
      <c r="P16" s="74" t="s">
        <v>46</v>
      </c>
      <c r="Q16" s="75"/>
      <c r="R16" s="75"/>
      <c r="S16" s="76" t="s">
        <v>52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47</v>
      </c>
      <c r="AE16" s="76"/>
      <c r="AF16" s="78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18</v>
      </c>
      <c r="C17" s="46"/>
      <c r="D17" s="47"/>
      <c r="E17" s="27">
        <f>PRODUCT(P12)</f>
        <v>1</v>
      </c>
      <c r="F17" s="27">
        <f>PRODUCT(Q12)</f>
        <v>0</v>
      </c>
      <c r="G17" s="27">
        <f>PRODUCT(R12)</f>
        <v>0</v>
      </c>
      <c r="H17" s="27">
        <f>PRODUCT(S12)</f>
        <v>0</v>
      </c>
      <c r="I17" s="27">
        <f>PRODUCT(T12)</f>
        <v>0</v>
      </c>
      <c r="J17" s="1"/>
      <c r="K17" s="44">
        <f>PRODUCT((F17+G17)/E17)</f>
        <v>0</v>
      </c>
      <c r="L17" s="44">
        <f>PRODUCT(H17/E17)</f>
        <v>0</v>
      </c>
      <c r="M17" s="44">
        <f>PRODUCT(I17/E17)</f>
        <v>0</v>
      </c>
      <c r="N17" s="30">
        <f>PRODUCT(I17/O17)</f>
        <v>0</v>
      </c>
      <c r="O17" s="25">
        <v>7</v>
      </c>
      <c r="P17" s="79" t="s">
        <v>48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1"/>
      <c r="AF17" s="8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8" t="s">
        <v>19</v>
      </c>
      <c r="C18" s="49"/>
      <c r="D18" s="50"/>
      <c r="E18" s="28"/>
      <c r="F18" s="28"/>
      <c r="G18" s="28"/>
      <c r="H18" s="28"/>
      <c r="I18" s="28"/>
      <c r="J18" s="1"/>
      <c r="K18" s="51"/>
      <c r="L18" s="51"/>
      <c r="M18" s="51"/>
      <c r="N18" s="52"/>
      <c r="O18" s="25"/>
      <c r="P18" s="79" t="s">
        <v>49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2"/>
      <c r="AE18" s="81"/>
      <c r="AF18" s="8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3" t="s">
        <v>20</v>
      </c>
      <c r="C19" s="54"/>
      <c r="D19" s="55"/>
      <c r="E19" s="19">
        <f>SUM(E16:E18)</f>
        <v>11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20</v>
      </c>
      <c r="J19" s="1"/>
      <c r="K19" s="56">
        <f>PRODUCT((F19+G19)/E19)</f>
        <v>0</v>
      </c>
      <c r="L19" s="56">
        <f>PRODUCT(H19/E19)</f>
        <v>0</v>
      </c>
      <c r="M19" s="56">
        <f>PRODUCT(I19/E19)</f>
        <v>1.8181818181818181</v>
      </c>
      <c r="N19" s="31">
        <f>PRODUCT(I19/O19)</f>
        <v>0.39215686274509803</v>
      </c>
      <c r="O19" s="25">
        <f>SUM(O16:O18)</f>
        <v>51</v>
      </c>
      <c r="P19" s="84" t="s">
        <v>50</v>
      </c>
      <c r="Q19" s="85"/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7"/>
      <c r="AE19" s="86"/>
      <c r="AF19" s="88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2019-01-23T15:58:49Z</dcterms:modified>
</cp:coreProperties>
</file>