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5" i="1" l="1"/>
  <c r="O15" i="1"/>
  <c r="M15" i="1"/>
  <c r="AE15" i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L21" i="1" s="1"/>
  <c r="T15" i="1"/>
  <c r="S15" i="1"/>
  <c r="R15" i="1"/>
  <c r="Q15" i="1"/>
  <c r="P15" i="1"/>
  <c r="L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M21" i="1" l="1"/>
  <c r="N21" i="1"/>
  <c r="K21" i="1"/>
  <c r="G22" i="1"/>
  <c r="I22" i="1"/>
  <c r="M19" i="1"/>
  <c r="E22" i="1"/>
  <c r="L19" i="1"/>
  <c r="H22" i="1"/>
  <c r="L22" i="1" s="1"/>
  <c r="K19" i="1"/>
  <c r="F22" i="1"/>
  <c r="O19" i="1"/>
  <c r="O22" i="1" s="1"/>
  <c r="N15" i="1"/>
  <c r="N19" i="1" s="1"/>
  <c r="D16" i="1"/>
  <c r="M22" i="1" l="1"/>
  <c r="K22" i="1"/>
  <c r="N22" i="1"/>
</calcChain>
</file>

<file path=xl/sharedStrings.xml><?xml version="1.0" encoding="utf-8"?>
<sst xmlns="http://schemas.openxmlformats.org/spreadsheetml/2006/main" count="128" uniqueCount="88">
  <si>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</si>
  <si>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</si>
  <si>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</si>
  <si>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</si>
  <si>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</si>
  <si>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</si>
  <si>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</si>
  <si>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</si>
  <si>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</si>
  <si>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</si>
  <si>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</si>
  <si>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</si>
  <si>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</si>
  <si>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</si>
  <si>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</si>
  <si>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</si>
  <si>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</si>
  <si>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</si>
  <si>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</si>
  <si>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</si>
  <si>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</si>
  <si>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</si>
  <si>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</si>
  <si>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</si>
  <si>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</si>
  <si>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</si>
  <si>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</si>
  <si>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</si>
  <si>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</si>
  <si>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</si>
  <si>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</si>
  <si>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</si>
  <si>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</si>
  <si>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ykköspesis</t>
  </si>
  <si>
    <t>Seurat</t>
  </si>
  <si>
    <t>ENSIMMÄISET</t>
  </si>
  <si>
    <t>Ottelu</t>
  </si>
  <si>
    <t>1.  ottelu</t>
  </si>
  <si>
    <t>Kunnari</t>
  </si>
  <si>
    <t>suomensarja</t>
  </si>
  <si>
    <t>11.</t>
  </si>
  <si>
    <t>ViPa</t>
  </si>
  <si>
    <t>ViPa = Vihdin Pallo  (1967)</t>
  </si>
  <si>
    <t>Riina Korkiamäki</t>
  </si>
  <si>
    <t>LP Juniorit</t>
  </si>
  <si>
    <t>KöLa</t>
  </si>
  <si>
    <t>6.10.1997   Loimaa</t>
  </si>
  <si>
    <t>LP Juniorit = Loimaan Palloilijat Junioripesis  (2003),  kasvattajaseura</t>
  </si>
  <si>
    <t>KöLa = Köyliön Lallit  (1946)</t>
  </si>
  <si>
    <t>13.05. 2016  Virkiä - ViPa  2-0  (8-0, 14-0)</t>
  </si>
  <si>
    <t>31.05. 2016  ViPa - Pesäkarhut  1-9  (1-1, 9-8)</t>
  </si>
  <si>
    <t>4.  ottelu</t>
  </si>
  <si>
    <t>06.08. 2016  ViPa - KeKi  1-2  (3-8, 3-2, 1-2)</t>
  </si>
  <si>
    <t>13.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</si>
  <si>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</si>
  <si>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</si>
  <si>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</si>
  <si>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</si>
  <si>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</si>
  <si>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</si>
  <si>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</si>
  <si>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</si>
  <si>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</si>
  <si>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</si>
  <si>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</si>
  <si>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</si>
  <si>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</si>
  <si>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</si>
  <si>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</si>
  <si>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</si>
  <si>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Länsi</t>
  </si>
  <si>
    <t>jok</t>
  </si>
  <si>
    <t>Toni Ojala</t>
  </si>
  <si>
    <t xml:space="preserve">LP  </t>
  </si>
  <si>
    <t>LP = LP Juniorit</t>
  </si>
  <si>
    <t>3/6</t>
  </si>
  <si>
    <t>1/2</t>
  </si>
  <si>
    <t>1/1</t>
  </si>
  <si>
    <t>0/1</t>
  </si>
  <si>
    <t>MyVe</t>
  </si>
  <si>
    <t>MyVe = Mynämäen Vesa  (1920)</t>
  </si>
  <si>
    <t>Lyöty</t>
  </si>
  <si>
    <t xml:space="preserve">Tuotu </t>
  </si>
  <si>
    <t xml:space="preserve">  18 v   7 kk   7 pv   </t>
  </si>
  <si>
    <t xml:space="preserve">  18 v   7 kk 25 pv   </t>
  </si>
  <si>
    <t xml:space="preserve">  18 v 10 kk   0 pv   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</si>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</sst>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2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1" fontId="1" fillId="8" borderId="12" xfId="0" applyNumberFormat="1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2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42578125" style="56" customWidth="1"/>
    <col min="16" max="23" width="5.7109375" style="56" customWidth="1"/>
    <col min="24" max="31" width="5.7109375" style="25" customWidth="1"/>
    <col min="32" max="32" width="6.7109375" style="25" customWidth="1"/>
    <col min="33" max="33" width="22.57031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43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64">
        <v>2012</v>
      </c>
      <c r="C4" s="64"/>
      <c r="D4" s="65" t="s">
        <v>44</v>
      </c>
      <c r="E4" s="64"/>
      <c r="F4" s="65" t="s">
        <v>39</v>
      </c>
      <c r="G4" s="66"/>
      <c r="H4" s="67"/>
      <c r="I4" s="64"/>
      <c r="J4" s="64"/>
      <c r="K4" s="64"/>
      <c r="L4" s="64"/>
      <c r="M4" s="64"/>
      <c r="N4" s="64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64">
        <v>2013</v>
      </c>
      <c r="C5" s="64"/>
      <c r="D5" s="65" t="s">
        <v>44</v>
      </c>
      <c r="E5" s="64"/>
      <c r="F5" s="65" t="s">
        <v>39</v>
      </c>
      <c r="G5" s="66"/>
      <c r="H5" s="67"/>
      <c r="I5" s="64"/>
      <c r="J5" s="64"/>
      <c r="K5" s="64"/>
      <c r="L5" s="64"/>
      <c r="M5" s="64"/>
      <c r="N5" s="64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58">
        <v>2014</v>
      </c>
      <c r="C6" s="58"/>
      <c r="D6" s="59" t="s">
        <v>45</v>
      </c>
      <c r="E6" s="58"/>
      <c r="F6" s="59" t="s">
        <v>33</v>
      </c>
      <c r="G6" s="61"/>
      <c r="H6" s="60"/>
      <c r="I6" s="58"/>
      <c r="J6" s="58"/>
      <c r="K6" s="58"/>
      <c r="L6" s="58"/>
      <c r="M6" s="58"/>
      <c r="N6" s="58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58">
        <v>2015</v>
      </c>
      <c r="C7" s="58"/>
      <c r="D7" s="59" t="s">
        <v>45</v>
      </c>
      <c r="E7" s="58"/>
      <c r="F7" s="59" t="s">
        <v>33</v>
      </c>
      <c r="G7" s="61"/>
      <c r="H7" s="60"/>
      <c r="I7" s="58"/>
      <c r="J7" s="58"/>
      <c r="K7" s="58"/>
      <c r="L7" s="58"/>
      <c r="M7" s="58"/>
      <c r="N7" s="58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64">
        <v>2016</v>
      </c>
      <c r="C8" s="64"/>
      <c r="D8" s="65" t="s">
        <v>73</v>
      </c>
      <c r="E8" s="64"/>
      <c r="F8" s="65" t="s">
        <v>39</v>
      </c>
      <c r="G8" s="66"/>
      <c r="H8" s="67"/>
      <c r="I8" s="64"/>
      <c r="J8" s="64"/>
      <c r="K8" s="64"/>
      <c r="L8" s="64"/>
      <c r="M8" s="64"/>
      <c r="N8" s="64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2016</v>
      </c>
      <c r="C9" s="26" t="s">
        <v>40</v>
      </c>
      <c r="D9" s="68" t="s">
        <v>41</v>
      </c>
      <c r="E9" s="26">
        <v>14</v>
      </c>
      <c r="F9" s="26">
        <v>0</v>
      </c>
      <c r="G9" s="26">
        <v>5</v>
      </c>
      <c r="H9" s="26">
        <v>1</v>
      </c>
      <c r="I9" s="26">
        <v>26</v>
      </c>
      <c r="J9" s="26">
        <v>9</v>
      </c>
      <c r="K9" s="26">
        <v>6</v>
      </c>
      <c r="L9" s="26">
        <v>6</v>
      </c>
      <c r="M9" s="26">
        <v>5</v>
      </c>
      <c r="N9" s="29">
        <v>0.41899999999999998</v>
      </c>
      <c r="O9" s="36">
        <v>62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64">
        <v>2017</v>
      </c>
      <c r="C10" s="64"/>
      <c r="D10" s="65" t="s">
        <v>73</v>
      </c>
      <c r="E10" s="64"/>
      <c r="F10" s="65" t="s">
        <v>39</v>
      </c>
      <c r="G10" s="64"/>
      <c r="H10" s="64"/>
      <c r="I10" s="64"/>
      <c r="J10" s="64"/>
      <c r="K10" s="64"/>
      <c r="L10" s="64"/>
      <c r="M10" s="64"/>
      <c r="N10" s="64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64">
        <v>2018</v>
      </c>
      <c r="C11" s="64"/>
      <c r="D11" s="65" t="s">
        <v>73</v>
      </c>
      <c r="E11" s="64"/>
      <c r="F11" s="65" t="s">
        <v>39</v>
      </c>
      <c r="G11" s="64"/>
      <c r="H11" s="64"/>
      <c r="I11" s="64"/>
      <c r="J11" s="64"/>
      <c r="K11" s="64"/>
      <c r="L11" s="64"/>
      <c r="M11" s="64"/>
      <c r="N11" s="64"/>
      <c r="O11" s="36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58">
        <v>2018</v>
      </c>
      <c r="C12" s="58"/>
      <c r="D12" s="59" t="s">
        <v>79</v>
      </c>
      <c r="E12" s="58"/>
      <c r="F12" s="59" t="s">
        <v>33</v>
      </c>
      <c r="G12" s="61"/>
      <c r="H12" s="60"/>
      <c r="I12" s="58"/>
      <c r="J12" s="58"/>
      <c r="K12" s="58"/>
      <c r="L12" s="58"/>
      <c r="M12" s="58"/>
      <c r="N12" s="58"/>
      <c r="O12" s="36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6">
        <v>2019</v>
      </c>
      <c r="C13" s="26" t="s">
        <v>86</v>
      </c>
      <c r="D13" s="68" t="s">
        <v>79</v>
      </c>
      <c r="E13" s="26">
        <v>24</v>
      </c>
      <c r="F13" s="26">
        <v>0</v>
      </c>
      <c r="G13" s="26">
        <v>3</v>
      </c>
      <c r="H13" s="26">
        <v>26</v>
      </c>
      <c r="I13" s="26">
        <v>106</v>
      </c>
      <c r="J13" s="26">
        <v>18</v>
      </c>
      <c r="K13" s="26">
        <v>72</v>
      </c>
      <c r="L13" s="26">
        <v>13</v>
      </c>
      <c r="M13" s="26">
        <v>3</v>
      </c>
      <c r="N13" s="29">
        <v>0.62352941176470589</v>
      </c>
      <c r="O13" s="36">
        <v>170</v>
      </c>
      <c r="P13" s="26"/>
      <c r="Q13" s="26"/>
      <c r="R13" s="26"/>
      <c r="S13" s="26"/>
      <c r="T13" s="26"/>
      <c r="U13" s="27">
        <v>3</v>
      </c>
      <c r="V13" s="27">
        <v>0</v>
      </c>
      <c r="W13" s="27">
        <v>0</v>
      </c>
      <c r="X13" s="27">
        <v>2</v>
      </c>
      <c r="Y13" s="27">
        <v>7</v>
      </c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2020</v>
      </c>
      <c r="C14" s="26" t="s">
        <v>87</v>
      </c>
      <c r="D14" s="28" t="s">
        <v>79</v>
      </c>
      <c r="E14" s="26">
        <v>20</v>
      </c>
      <c r="F14" s="26">
        <v>0</v>
      </c>
      <c r="G14" s="26">
        <v>1</v>
      </c>
      <c r="H14" s="26">
        <v>5</v>
      </c>
      <c r="I14" s="26">
        <v>61</v>
      </c>
      <c r="J14" s="26">
        <v>14</v>
      </c>
      <c r="K14" s="26">
        <v>29</v>
      </c>
      <c r="L14" s="26">
        <v>17</v>
      </c>
      <c r="M14" s="26">
        <v>1</v>
      </c>
      <c r="N14" s="29">
        <v>0.52600000000000002</v>
      </c>
      <c r="O14" s="88">
        <v>116</v>
      </c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58</v>
      </c>
      <c r="F15" s="18">
        <f t="shared" si="0"/>
        <v>0</v>
      </c>
      <c r="G15" s="18">
        <f t="shared" si="0"/>
        <v>9</v>
      </c>
      <c r="H15" s="18">
        <f t="shared" si="0"/>
        <v>32</v>
      </c>
      <c r="I15" s="18">
        <f t="shared" si="0"/>
        <v>193</v>
      </c>
      <c r="J15" s="18">
        <f t="shared" si="0"/>
        <v>41</v>
      </c>
      <c r="K15" s="18">
        <f t="shared" si="0"/>
        <v>107</v>
      </c>
      <c r="L15" s="18">
        <f t="shared" si="0"/>
        <v>36</v>
      </c>
      <c r="M15" s="18">
        <f t="shared" si="0"/>
        <v>9</v>
      </c>
      <c r="N15" s="30">
        <f>PRODUCT(I15/O15)</f>
        <v>0.5545977011494253</v>
      </c>
      <c r="O15" s="31">
        <f t="shared" ref="O15:AE15" si="1">SUM(O4:O14)</f>
        <v>348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3</v>
      </c>
      <c r="V15" s="18">
        <f t="shared" si="1"/>
        <v>0</v>
      </c>
      <c r="W15" s="18">
        <f t="shared" si="1"/>
        <v>0</v>
      </c>
      <c r="X15" s="18">
        <f t="shared" si="1"/>
        <v>2</v>
      </c>
      <c r="Y15" s="18">
        <f t="shared" si="1"/>
        <v>7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8" t="s">
        <v>2</v>
      </c>
      <c r="C16" s="32"/>
      <c r="D16" s="33">
        <f>SUM(F15:H15)+((I15-F15-G15)/3)+(E15/3)+(Z15*25)+(AA15*25)+(AB15*10)+(AC15*25)+(AD15*20)+(AE15*15)</f>
        <v>121.66666666666667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24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9"/>
      <c r="D18" s="39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32</v>
      </c>
      <c r="O18" s="24"/>
      <c r="P18" s="40" t="s">
        <v>35</v>
      </c>
      <c r="Q18" s="12"/>
      <c r="R18" s="12"/>
      <c r="S18" s="12"/>
      <c r="T18" s="62"/>
      <c r="U18" s="62"/>
      <c r="V18" s="62"/>
      <c r="W18" s="62"/>
      <c r="X18" s="62"/>
      <c r="Y18" s="12"/>
      <c r="Z18" s="12"/>
      <c r="AA18" s="12"/>
      <c r="AB18" s="12"/>
      <c r="AC18" s="12"/>
      <c r="AD18" s="12"/>
      <c r="AE18" s="4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0" t="s">
        <v>17</v>
      </c>
      <c r="C19" s="12"/>
      <c r="D19" s="41"/>
      <c r="E19" s="26">
        <f>PRODUCT(E15)</f>
        <v>58</v>
      </c>
      <c r="F19" s="26">
        <f>PRODUCT(F15)</f>
        <v>0</v>
      </c>
      <c r="G19" s="26">
        <f>PRODUCT(G15)</f>
        <v>9</v>
      </c>
      <c r="H19" s="26">
        <f>PRODUCT(H15)</f>
        <v>32</v>
      </c>
      <c r="I19" s="26">
        <f>PRODUCT(I15)</f>
        <v>193</v>
      </c>
      <c r="J19" s="1"/>
      <c r="K19" s="42">
        <f>PRODUCT((F19+G19)/E19)</f>
        <v>0.15517241379310345</v>
      </c>
      <c r="L19" s="42">
        <f>PRODUCT(H19/E19)</f>
        <v>0.55172413793103448</v>
      </c>
      <c r="M19" s="42">
        <f>PRODUCT(I19/E19)</f>
        <v>3.3275862068965516</v>
      </c>
      <c r="N19" s="29">
        <f>PRODUCT(N15)</f>
        <v>0.5545977011494253</v>
      </c>
      <c r="O19" s="24">
        <f>PRODUCT(O15)</f>
        <v>348</v>
      </c>
      <c r="P19" s="107" t="s">
        <v>36</v>
      </c>
      <c r="Q19" s="108"/>
      <c r="R19" s="109" t="s">
        <v>49</v>
      </c>
      <c r="S19" s="109"/>
      <c r="T19" s="109"/>
      <c r="U19" s="109"/>
      <c r="V19" s="109"/>
      <c r="W19" s="109"/>
      <c r="X19" s="109"/>
      <c r="Y19" s="109"/>
      <c r="Z19" s="109"/>
      <c r="AA19" s="110" t="s">
        <v>37</v>
      </c>
      <c r="AB19" s="109"/>
      <c r="AC19" s="109"/>
      <c r="AD19" s="109"/>
      <c r="AE19" s="111" t="s">
        <v>83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3" t="s">
        <v>18</v>
      </c>
      <c r="C20" s="44"/>
      <c r="D20" s="45"/>
      <c r="E20" s="26"/>
      <c r="F20" s="26"/>
      <c r="G20" s="26"/>
      <c r="H20" s="26"/>
      <c r="I20" s="26"/>
      <c r="J20" s="1"/>
      <c r="K20" s="42"/>
      <c r="L20" s="42"/>
      <c r="M20" s="42"/>
      <c r="N20" s="29"/>
      <c r="O20" s="24"/>
      <c r="P20" s="112" t="s">
        <v>81</v>
      </c>
      <c r="Q20" s="113"/>
      <c r="R20" s="114" t="s">
        <v>50</v>
      </c>
      <c r="S20" s="114"/>
      <c r="T20" s="114"/>
      <c r="U20" s="114"/>
      <c r="V20" s="114"/>
      <c r="W20" s="114"/>
      <c r="X20" s="114"/>
      <c r="Y20" s="114"/>
      <c r="Z20" s="114"/>
      <c r="AA20" s="115" t="s">
        <v>51</v>
      </c>
      <c r="AB20" s="114"/>
      <c r="AC20" s="114"/>
      <c r="AD20" s="115"/>
      <c r="AE20" s="116" t="s">
        <v>84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6" t="s">
        <v>19</v>
      </c>
      <c r="C21" s="47"/>
      <c r="D21" s="48"/>
      <c r="E21" s="27">
        <f>PRODUCT(U15)</f>
        <v>3</v>
      </c>
      <c r="F21" s="27">
        <f t="shared" ref="F21:I21" si="2">PRODUCT(V15)</f>
        <v>0</v>
      </c>
      <c r="G21" s="27">
        <f t="shared" si="2"/>
        <v>0</v>
      </c>
      <c r="H21" s="27">
        <f t="shared" si="2"/>
        <v>2</v>
      </c>
      <c r="I21" s="27">
        <f t="shared" si="2"/>
        <v>7</v>
      </c>
      <c r="J21" s="1"/>
      <c r="K21" s="49">
        <f>PRODUCT((F21+G21)/E21)</f>
        <v>0</v>
      </c>
      <c r="L21" s="49">
        <f>PRODUCT(H21/E21)</f>
        <v>0.66666666666666663</v>
      </c>
      <c r="M21" s="49">
        <f>PRODUCT(I21/E21)</f>
        <v>2.3333333333333335</v>
      </c>
      <c r="N21" s="50">
        <f>PRODUCT(I21/O21)</f>
        <v>0.33333333333333331</v>
      </c>
      <c r="O21" s="24">
        <v>21</v>
      </c>
      <c r="P21" s="112" t="s">
        <v>82</v>
      </c>
      <c r="Q21" s="113"/>
      <c r="R21" s="114" t="s">
        <v>52</v>
      </c>
      <c r="S21" s="114"/>
      <c r="T21" s="114"/>
      <c r="U21" s="114"/>
      <c r="V21" s="114"/>
      <c r="W21" s="114"/>
      <c r="X21" s="114"/>
      <c r="Y21" s="114"/>
      <c r="Z21" s="114"/>
      <c r="AA21" s="115" t="s">
        <v>53</v>
      </c>
      <c r="AB21" s="114"/>
      <c r="AC21" s="114"/>
      <c r="AD21" s="115"/>
      <c r="AE21" s="116" t="s">
        <v>85</v>
      </c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1" t="s">
        <v>20</v>
      </c>
      <c r="C22" s="52"/>
      <c r="D22" s="53"/>
      <c r="E22" s="18">
        <f>SUM(E19:E21)</f>
        <v>61</v>
      </c>
      <c r="F22" s="18">
        <f>SUM(F19:F21)</f>
        <v>0</v>
      </c>
      <c r="G22" s="18">
        <f>SUM(G19:G21)</f>
        <v>9</v>
      </c>
      <c r="H22" s="18">
        <f>SUM(H19:H21)</f>
        <v>34</v>
      </c>
      <c r="I22" s="18">
        <f>SUM(I19:I21)</f>
        <v>200</v>
      </c>
      <c r="J22" s="1"/>
      <c r="K22" s="54">
        <f>PRODUCT((F22+G22)/E22)</f>
        <v>0.14754098360655737</v>
      </c>
      <c r="L22" s="54">
        <f>PRODUCT(H22/E22)</f>
        <v>0.55737704918032782</v>
      </c>
      <c r="M22" s="54">
        <f>PRODUCT(I22/E22)</f>
        <v>3.278688524590164</v>
      </c>
      <c r="N22" s="30">
        <f>PRODUCT(I22/O22)</f>
        <v>0.54200542005420049</v>
      </c>
      <c r="O22" s="24">
        <f>SUM(O19:O21)</f>
        <v>369</v>
      </c>
      <c r="P22" s="117" t="s">
        <v>38</v>
      </c>
      <c r="Q22" s="118"/>
      <c r="R22" s="119"/>
      <c r="S22" s="119"/>
      <c r="T22" s="119"/>
      <c r="U22" s="119"/>
      <c r="V22" s="119"/>
      <c r="W22" s="119"/>
      <c r="X22" s="119"/>
      <c r="Y22" s="119"/>
      <c r="Z22" s="119"/>
      <c r="AA22" s="120"/>
      <c r="AB22" s="119"/>
      <c r="AC22" s="119"/>
      <c r="AD22" s="120"/>
      <c r="AE22" s="12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 t="s">
        <v>34</v>
      </c>
      <c r="C24" s="57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57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57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8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57" t="s">
        <v>74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8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80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8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8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8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8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8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8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8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8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8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8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8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8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8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8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8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8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8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8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8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8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8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8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8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8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8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8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8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8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8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8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8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8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8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8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8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8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8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8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8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8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8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8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8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8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8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8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8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8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  <row r="207" spans="1:37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7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23"/>
      <c r="AG207" s="8"/>
      <c r="AH207" s="8"/>
      <c r="AI207" s="8"/>
      <c r="AJ207" s="8"/>
      <c r="AK207" s="8"/>
    </row>
    <row r="208" spans="1:37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7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23"/>
      <c r="AG208" s="8"/>
      <c r="AH208" s="8"/>
      <c r="AI208" s="8"/>
      <c r="AJ208" s="8"/>
      <c r="AK208" s="8"/>
    </row>
    <row r="209" spans="1:37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7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23"/>
      <c r="AG209" s="8"/>
      <c r="AH209" s="8"/>
      <c r="AI209" s="8"/>
      <c r="AJ209" s="8"/>
      <c r="AK209" s="8"/>
    </row>
    <row r="210" spans="1:37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7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23"/>
      <c r="AG210" s="8"/>
      <c r="AH210" s="8"/>
      <c r="AI210" s="8"/>
      <c r="AJ210" s="8"/>
      <c r="AK210" s="8"/>
    </row>
  </sheetData>
  <sortState ref="B9:V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9.7109375" style="84" customWidth="1"/>
    <col min="3" max="3" width="21.5703125" style="85" customWidth="1"/>
    <col min="4" max="4" width="10.5703125" style="86" customWidth="1"/>
    <col min="5" max="5" width="12" style="86" customWidth="1"/>
    <col min="6" max="6" width="0.7109375" style="36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5" customWidth="1"/>
    <col min="22" max="22" width="10.85546875" style="85" customWidth="1"/>
    <col min="23" max="23" width="19.7109375" style="86" customWidth="1"/>
    <col min="24" max="24" width="9.7109375" style="85" customWidth="1"/>
    <col min="25" max="30" width="9.140625" style="87"/>
  </cols>
  <sheetData>
    <row r="1" spans="1:30" ht="18.75" x14ac:dyDescent="0.3">
      <c r="A1" s="8"/>
      <c r="B1" s="69" t="s">
        <v>54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60"/>
      <c r="Y1" s="72"/>
      <c r="Z1" s="72"/>
      <c r="AA1" s="72"/>
      <c r="AB1" s="72"/>
      <c r="AC1" s="72"/>
      <c r="AD1" s="72"/>
    </row>
    <row r="2" spans="1:30" x14ac:dyDescent="0.25">
      <c r="A2" s="8"/>
      <c r="B2" s="73" t="s">
        <v>43</v>
      </c>
      <c r="C2" s="74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63"/>
      <c r="Y2" s="72"/>
      <c r="Z2" s="72"/>
      <c r="AA2" s="72"/>
      <c r="AB2" s="72"/>
      <c r="AC2" s="72"/>
      <c r="AD2" s="72"/>
    </row>
    <row r="3" spans="1:30" x14ac:dyDescent="0.25">
      <c r="A3" s="8"/>
      <c r="B3" s="75" t="s">
        <v>55</v>
      </c>
      <c r="C3" s="22" t="s">
        <v>56</v>
      </c>
      <c r="D3" s="76" t="s">
        <v>57</v>
      </c>
      <c r="E3" s="77" t="s">
        <v>1</v>
      </c>
      <c r="F3" s="24"/>
      <c r="G3" s="78" t="s">
        <v>58</v>
      </c>
      <c r="H3" s="79" t="s">
        <v>59</v>
      </c>
      <c r="I3" s="79" t="s">
        <v>30</v>
      </c>
      <c r="J3" s="17" t="s">
        <v>60</v>
      </c>
      <c r="K3" s="80" t="s">
        <v>61</v>
      </c>
      <c r="L3" s="80" t="s">
        <v>62</v>
      </c>
      <c r="M3" s="78" t="s">
        <v>63</v>
      </c>
      <c r="N3" s="78" t="s">
        <v>29</v>
      </c>
      <c r="O3" s="79" t="s">
        <v>64</v>
      </c>
      <c r="P3" s="78" t="s">
        <v>59</v>
      </c>
      <c r="Q3" s="78" t="s">
        <v>3</v>
      </c>
      <c r="R3" s="78">
        <v>1</v>
      </c>
      <c r="S3" s="78">
        <v>2</v>
      </c>
      <c r="T3" s="78">
        <v>3</v>
      </c>
      <c r="U3" s="78" t="s">
        <v>65</v>
      </c>
      <c r="V3" s="17" t="s">
        <v>21</v>
      </c>
      <c r="W3" s="16" t="s">
        <v>66</v>
      </c>
      <c r="X3" s="16" t="s">
        <v>67</v>
      </c>
      <c r="Y3" s="72"/>
      <c r="Z3" s="72"/>
      <c r="AA3" s="72"/>
      <c r="AB3" s="72"/>
      <c r="AC3" s="72"/>
      <c r="AD3" s="72"/>
    </row>
    <row r="4" spans="1:30" x14ac:dyDescent="0.25">
      <c r="A4" s="23"/>
      <c r="B4" s="89" t="s">
        <v>68</v>
      </c>
      <c r="C4" s="90" t="s">
        <v>69</v>
      </c>
      <c r="D4" s="91" t="s">
        <v>70</v>
      </c>
      <c r="E4" s="92" t="s">
        <v>41</v>
      </c>
      <c r="F4" s="88"/>
      <c r="G4" s="93"/>
      <c r="H4" s="94"/>
      <c r="I4" s="94">
        <v>1</v>
      </c>
      <c r="J4" s="95"/>
      <c r="K4" s="95" t="s">
        <v>71</v>
      </c>
      <c r="L4" s="95"/>
      <c r="M4" s="95">
        <v>1</v>
      </c>
      <c r="N4" s="96"/>
      <c r="O4" s="97"/>
      <c r="P4" s="96"/>
      <c r="Q4" s="98" t="s">
        <v>75</v>
      </c>
      <c r="R4" s="98" t="s">
        <v>76</v>
      </c>
      <c r="S4" s="98" t="s">
        <v>77</v>
      </c>
      <c r="T4" s="98" t="s">
        <v>76</v>
      </c>
      <c r="U4" s="98" t="s">
        <v>78</v>
      </c>
      <c r="V4" s="99">
        <v>0.5</v>
      </c>
      <c r="W4" s="89" t="s">
        <v>72</v>
      </c>
      <c r="X4" s="93">
        <v>1615</v>
      </c>
      <c r="Y4" s="72"/>
      <c r="Z4" s="72"/>
      <c r="AA4" s="72"/>
      <c r="AB4" s="72"/>
      <c r="AC4" s="72"/>
      <c r="AD4" s="72"/>
    </row>
    <row r="5" spans="1:30" x14ac:dyDescent="0.25">
      <c r="A5" s="23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6"/>
      <c r="Y5" s="72"/>
      <c r="Z5" s="72"/>
      <c r="AA5" s="72"/>
      <c r="AB5" s="72"/>
      <c r="AC5" s="72"/>
      <c r="AD5" s="72"/>
    </row>
    <row r="6" spans="1:30" x14ac:dyDescent="0.25">
      <c r="A6" s="23"/>
      <c r="B6" s="81"/>
      <c r="C6" s="1"/>
      <c r="D6" s="81"/>
      <c r="E6" s="82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1"/>
      <c r="X6" s="1"/>
      <c r="Y6" s="72"/>
      <c r="Z6" s="72"/>
      <c r="AA6" s="72"/>
      <c r="AB6" s="72"/>
      <c r="AC6" s="72"/>
      <c r="AD6" s="72"/>
    </row>
    <row r="7" spans="1:30" x14ac:dyDescent="0.25">
      <c r="A7" s="23"/>
      <c r="B7" s="81"/>
      <c r="C7" s="1"/>
      <c r="D7" s="81"/>
      <c r="E7" s="82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1"/>
      <c r="X7" s="1"/>
      <c r="Y7" s="72"/>
      <c r="Z7" s="72"/>
      <c r="AA7" s="72"/>
      <c r="AB7" s="72"/>
      <c r="AC7" s="72"/>
      <c r="AD7" s="72"/>
    </row>
    <row r="8" spans="1:30" x14ac:dyDescent="0.25">
      <c r="A8" s="23"/>
      <c r="B8" s="81"/>
      <c r="C8" s="1"/>
      <c r="D8" s="81"/>
      <c r="E8" s="82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72"/>
      <c r="Z8" s="72"/>
      <c r="AA8" s="72"/>
      <c r="AB8" s="72"/>
      <c r="AC8" s="72"/>
      <c r="AD8" s="72"/>
    </row>
    <row r="9" spans="1:30" x14ac:dyDescent="0.25">
      <c r="A9" s="23"/>
      <c r="B9" s="81"/>
      <c r="C9" s="1"/>
      <c r="D9" s="81"/>
      <c r="E9" s="82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72"/>
      <c r="Z9" s="72"/>
      <c r="AA9" s="72"/>
      <c r="AB9" s="72"/>
      <c r="AC9" s="72"/>
      <c r="AD9" s="72"/>
    </row>
    <row r="10" spans="1:30" x14ac:dyDescent="0.25">
      <c r="A10" s="23"/>
      <c r="B10" s="81"/>
      <c r="C10" s="1"/>
      <c r="D10" s="81"/>
      <c r="E10" s="82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72"/>
      <c r="Z10" s="72"/>
      <c r="AA10" s="72"/>
      <c r="AB10" s="72"/>
      <c r="AC10" s="72"/>
      <c r="AD10" s="72"/>
    </row>
    <row r="11" spans="1:30" x14ac:dyDescent="0.25">
      <c r="A11" s="23"/>
      <c r="B11" s="81"/>
      <c r="C11" s="1"/>
      <c r="D11" s="81"/>
      <c r="E11" s="82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72"/>
      <c r="Z11" s="72"/>
      <c r="AA11" s="72"/>
      <c r="AB11" s="72"/>
      <c r="AC11" s="72"/>
      <c r="AD11" s="72"/>
    </row>
    <row r="12" spans="1:30" x14ac:dyDescent="0.25">
      <c r="A12" s="23"/>
      <c r="B12" s="81"/>
      <c r="C12" s="1"/>
      <c r="D12" s="81"/>
      <c r="E12" s="82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72"/>
      <c r="Z12" s="72"/>
      <c r="AA12" s="72"/>
      <c r="AB12" s="72"/>
      <c r="AC12" s="72"/>
      <c r="AD12" s="72"/>
    </row>
    <row r="13" spans="1:30" x14ac:dyDescent="0.25">
      <c r="A13" s="23"/>
      <c r="B13" s="81"/>
      <c r="C13" s="1"/>
      <c r="D13" s="81"/>
      <c r="E13" s="82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72"/>
      <c r="Z13" s="72"/>
      <c r="AA13" s="72"/>
      <c r="AB13" s="72"/>
      <c r="AC13" s="72"/>
      <c r="AD13" s="72"/>
    </row>
    <row r="14" spans="1:30" x14ac:dyDescent="0.25">
      <c r="A14" s="23"/>
      <c r="B14" s="81"/>
      <c r="C14" s="1"/>
      <c r="D14" s="81"/>
      <c r="E14" s="82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72"/>
      <c r="Z14" s="72"/>
      <c r="AA14" s="72"/>
      <c r="AB14" s="72"/>
      <c r="AC14" s="72"/>
      <c r="AD14" s="72"/>
    </row>
    <row r="15" spans="1:30" x14ac:dyDescent="0.25">
      <c r="A15" s="23"/>
      <c r="B15" s="81"/>
      <c r="C15" s="1"/>
      <c r="D15" s="81"/>
      <c r="E15" s="82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72"/>
      <c r="Z15" s="72"/>
      <c r="AA15" s="72"/>
      <c r="AB15" s="72"/>
      <c r="AC15" s="72"/>
      <c r="AD15" s="72"/>
    </row>
    <row r="16" spans="1:30" x14ac:dyDescent="0.25">
      <c r="A16" s="23"/>
      <c r="B16" s="81"/>
      <c r="C16" s="1"/>
      <c r="D16" s="81"/>
      <c r="E16" s="82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72"/>
      <c r="Z16" s="72"/>
      <c r="AA16" s="72"/>
      <c r="AB16" s="72"/>
      <c r="AC16" s="72"/>
      <c r="AD16" s="72"/>
    </row>
    <row r="17" spans="1:30" x14ac:dyDescent="0.25">
      <c r="A17" s="23"/>
      <c r="B17" s="81"/>
      <c r="C17" s="1"/>
      <c r="D17" s="81"/>
      <c r="E17" s="82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72"/>
      <c r="Z17" s="72"/>
      <c r="AA17" s="72"/>
      <c r="AB17" s="72"/>
      <c r="AC17" s="72"/>
      <c r="AD17" s="72"/>
    </row>
    <row r="18" spans="1:30" x14ac:dyDescent="0.25">
      <c r="A18" s="23"/>
      <c r="B18" s="81"/>
      <c r="C18" s="1"/>
      <c r="D18" s="81"/>
      <c r="E18" s="82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72"/>
      <c r="Z18" s="72"/>
      <c r="AA18" s="72"/>
      <c r="AB18" s="72"/>
      <c r="AC18" s="72"/>
      <c r="AD18" s="72"/>
    </row>
    <row r="19" spans="1:30" x14ac:dyDescent="0.25">
      <c r="A19" s="23"/>
      <c r="B19" s="81"/>
      <c r="C19" s="1"/>
      <c r="D19" s="81"/>
      <c r="E19" s="8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72"/>
      <c r="Z19" s="72"/>
      <c r="AA19" s="72"/>
      <c r="AB19" s="72"/>
      <c r="AC19" s="72"/>
      <c r="AD19" s="72"/>
    </row>
    <row r="20" spans="1:30" x14ac:dyDescent="0.25">
      <c r="A20" s="23"/>
      <c r="B20" s="81"/>
      <c r="C20" s="1"/>
      <c r="D20" s="81"/>
      <c r="E20" s="8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72"/>
      <c r="Z20" s="72"/>
      <c r="AA20" s="72"/>
      <c r="AB20" s="72"/>
      <c r="AC20" s="72"/>
      <c r="AD20" s="72"/>
    </row>
    <row r="21" spans="1:30" x14ac:dyDescent="0.25">
      <c r="A21" s="23"/>
      <c r="B21" s="81"/>
      <c r="C21" s="1"/>
      <c r="D21" s="81"/>
      <c r="E21" s="8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72"/>
      <c r="Z21" s="72"/>
      <c r="AA21" s="72"/>
      <c r="AB21" s="72"/>
      <c r="AC21" s="72"/>
      <c r="AD21" s="72"/>
    </row>
    <row r="22" spans="1:30" x14ac:dyDescent="0.25">
      <c r="A22" s="23"/>
      <c r="B22" s="81"/>
      <c r="C22" s="1"/>
      <c r="D22" s="81"/>
      <c r="E22" s="8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72"/>
      <c r="Z22" s="72"/>
      <c r="AA22" s="72"/>
      <c r="AB22" s="72"/>
      <c r="AC22" s="72"/>
      <c r="AD22" s="72"/>
    </row>
    <row r="23" spans="1:30" x14ac:dyDescent="0.25">
      <c r="A23" s="23"/>
      <c r="B23" s="81"/>
      <c r="C23" s="1"/>
      <c r="D23" s="81"/>
      <c r="E23" s="8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72"/>
      <c r="Z23" s="72"/>
      <c r="AA23" s="72"/>
      <c r="AB23" s="72"/>
      <c r="AC23" s="72"/>
      <c r="AD23" s="72"/>
    </row>
    <row r="24" spans="1:30" x14ac:dyDescent="0.25">
      <c r="A24" s="23"/>
      <c r="B24" s="81"/>
      <c r="C24" s="1"/>
      <c r="D24" s="81"/>
      <c r="E24" s="8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72"/>
      <c r="Z24" s="72"/>
      <c r="AA24" s="72"/>
      <c r="AB24" s="72"/>
      <c r="AC24" s="72"/>
      <c r="AD24" s="72"/>
    </row>
    <row r="25" spans="1:30" x14ac:dyDescent="0.25">
      <c r="A25" s="23"/>
      <c r="B25" s="81"/>
      <c r="C25" s="1"/>
      <c r="D25" s="81"/>
      <c r="E25" s="8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72"/>
      <c r="Z25" s="72"/>
      <c r="AA25" s="72"/>
      <c r="AB25" s="72"/>
      <c r="AC25" s="72"/>
      <c r="AD25" s="72"/>
    </row>
    <row r="26" spans="1:30" x14ac:dyDescent="0.25">
      <c r="A26" s="23"/>
      <c r="B26" s="81"/>
      <c r="C26" s="1"/>
      <c r="D26" s="81"/>
      <c r="E26" s="8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72"/>
      <c r="Z26" s="72"/>
      <c r="AA26" s="72"/>
      <c r="AB26" s="72"/>
      <c r="AC26" s="72"/>
      <c r="AD26" s="72"/>
    </row>
    <row r="27" spans="1:30" x14ac:dyDescent="0.25">
      <c r="A27" s="23"/>
      <c r="B27" s="81"/>
      <c r="C27" s="1"/>
      <c r="D27" s="81"/>
      <c r="E27" s="8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72"/>
      <c r="Z27" s="72"/>
      <c r="AA27" s="72"/>
      <c r="AB27" s="72"/>
      <c r="AC27" s="72"/>
      <c r="AD27" s="72"/>
    </row>
    <row r="28" spans="1:30" x14ac:dyDescent="0.25">
      <c r="A28" s="23"/>
      <c r="B28" s="81"/>
      <c r="C28" s="1"/>
      <c r="D28" s="81"/>
      <c r="E28" s="8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72"/>
      <c r="Z28" s="72"/>
      <c r="AA28" s="72"/>
      <c r="AB28" s="72"/>
      <c r="AC28" s="72"/>
      <c r="AD28" s="72"/>
    </row>
    <row r="29" spans="1:30" x14ac:dyDescent="0.25">
      <c r="A29" s="23"/>
      <c r="B29" s="81"/>
      <c r="C29" s="1"/>
      <c r="D29" s="81"/>
      <c r="E29" s="8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72"/>
      <c r="Z29" s="72"/>
      <c r="AA29" s="72"/>
      <c r="AB29" s="72"/>
      <c r="AC29" s="72"/>
      <c r="AD29" s="72"/>
    </row>
    <row r="30" spans="1:30" x14ac:dyDescent="0.25">
      <c r="A30" s="23"/>
      <c r="B30" s="81"/>
      <c r="C30" s="1"/>
      <c r="D30" s="81"/>
      <c r="E30" s="8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72"/>
      <c r="Z30" s="72"/>
      <c r="AA30" s="72"/>
      <c r="AB30" s="72"/>
      <c r="AC30" s="72"/>
      <c r="AD30" s="72"/>
    </row>
    <row r="31" spans="1:30" x14ac:dyDescent="0.25">
      <c r="A31" s="23"/>
      <c r="B31" s="81"/>
      <c r="C31" s="1"/>
      <c r="D31" s="81"/>
      <c r="E31" s="8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72"/>
      <c r="Z31" s="72"/>
      <c r="AA31" s="72"/>
      <c r="AB31" s="72"/>
      <c r="AC31" s="72"/>
      <c r="AD31" s="72"/>
    </row>
    <row r="32" spans="1:30" x14ac:dyDescent="0.25">
      <c r="A32" s="23"/>
      <c r="B32" s="81"/>
      <c r="C32" s="1"/>
      <c r="D32" s="81"/>
      <c r="E32" s="8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72"/>
      <c r="Z32" s="72"/>
      <c r="AA32" s="72"/>
      <c r="AB32" s="72"/>
      <c r="AC32" s="72"/>
      <c r="AD32" s="72"/>
    </row>
    <row r="33" spans="1:30" x14ac:dyDescent="0.25">
      <c r="A33" s="23"/>
      <c r="B33" s="81"/>
      <c r="C33" s="1"/>
      <c r="D33" s="81"/>
      <c r="E33" s="8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72"/>
      <c r="Z33" s="72"/>
      <c r="AA33" s="72"/>
      <c r="AB33" s="72"/>
      <c r="AC33" s="72"/>
      <c r="AD33" s="72"/>
    </row>
    <row r="34" spans="1:30" x14ac:dyDescent="0.25">
      <c r="A34" s="23"/>
      <c r="B34" s="81"/>
      <c r="C34" s="1"/>
      <c r="D34" s="81"/>
      <c r="E34" s="8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72"/>
      <c r="Z34" s="72"/>
      <c r="AA34" s="72"/>
      <c r="AB34" s="72"/>
      <c r="AC34" s="72"/>
      <c r="AD34" s="72"/>
    </row>
    <row r="35" spans="1:30" x14ac:dyDescent="0.25">
      <c r="A35" s="23"/>
      <c r="B35" s="81"/>
      <c r="C35" s="1"/>
      <c r="D35" s="81"/>
      <c r="E35" s="8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72"/>
      <c r="Z35" s="72"/>
      <c r="AA35" s="72"/>
      <c r="AB35" s="72"/>
      <c r="AC35" s="72"/>
      <c r="AD35" s="72"/>
    </row>
    <row r="36" spans="1:30" x14ac:dyDescent="0.25">
      <c r="A36" s="23"/>
      <c r="B36" s="81"/>
      <c r="C36" s="1"/>
      <c r="D36" s="81"/>
      <c r="E36" s="8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72"/>
      <c r="Z36" s="72"/>
      <c r="AA36" s="72"/>
      <c r="AB36" s="72"/>
      <c r="AC36" s="72"/>
      <c r="AD36" s="72"/>
    </row>
    <row r="37" spans="1:30" x14ac:dyDescent="0.25">
      <c r="A37" s="23"/>
      <c r="B37" s="81"/>
      <c r="C37" s="1"/>
      <c r="D37" s="81"/>
      <c r="E37" s="8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72"/>
      <c r="Z37" s="72"/>
      <c r="AA37" s="72"/>
      <c r="AB37" s="72"/>
      <c r="AC37" s="72"/>
      <c r="AD37" s="72"/>
    </row>
    <row r="38" spans="1:30" x14ac:dyDescent="0.25">
      <c r="A38" s="23"/>
      <c r="B38" s="81"/>
      <c r="C38" s="1"/>
      <c r="D38" s="81"/>
      <c r="E38" s="8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72"/>
      <c r="Z38" s="72"/>
      <c r="AA38" s="72"/>
      <c r="AB38" s="72"/>
      <c r="AC38" s="72"/>
      <c r="AD38" s="72"/>
    </row>
    <row r="39" spans="1:30" x14ac:dyDescent="0.25">
      <c r="A39" s="23"/>
      <c r="B39" s="81"/>
      <c r="C39" s="1"/>
      <c r="D39" s="81"/>
      <c r="E39" s="8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72"/>
      <c r="Z39" s="72"/>
      <c r="AA39" s="72"/>
      <c r="AB39" s="72"/>
      <c r="AC39" s="72"/>
      <c r="AD39" s="72"/>
    </row>
    <row r="40" spans="1:30" x14ac:dyDescent="0.25">
      <c r="A40" s="23"/>
      <c r="B40" s="81"/>
      <c r="C40" s="1"/>
      <c r="D40" s="81"/>
      <c r="E40" s="8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72"/>
      <c r="Z40" s="72"/>
      <c r="AA40" s="72"/>
      <c r="AB40" s="72"/>
      <c r="AC40" s="72"/>
      <c r="AD40" s="72"/>
    </row>
    <row r="41" spans="1:30" x14ac:dyDescent="0.25">
      <c r="A41" s="23"/>
      <c r="B41" s="81"/>
      <c r="C41" s="1"/>
      <c r="D41" s="81"/>
      <c r="E41" s="8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72"/>
      <c r="Z41" s="72"/>
      <c r="AA41" s="72"/>
      <c r="AB41" s="72"/>
      <c r="AC41" s="72"/>
      <c r="AD41" s="72"/>
    </row>
    <row r="42" spans="1:30" x14ac:dyDescent="0.25">
      <c r="A42" s="23"/>
      <c r="B42" s="81"/>
      <c r="C42" s="1"/>
      <c r="D42" s="81"/>
      <c r="E42" s="8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72"/>
      <c r="Z42" s="72"/>
      <c r="AA42" s="72"/>
      <c r="AB42" s="72"/>
      <c r="AC42" s="72"/>
      <c r="AD42" s="72"/>
    </row>
    <row r="43" spans="1:30" x14ac:dyDescent="0.25">
      <c r="A43" s="23"/>
      <c r="B43" s="81"/>
      <c r="C43" s="1"/>
      <c r="D43" s="81"/>
      <c r="E43" s="8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72"/>
      <c r="Z43" s="72"/>
      <c r="AA43" s="72"/>
      <c r="AB43" s="72"/>
      <c r="AC43" s="72"/>
      <c r="AD43" s="72"/>
    </row>
    <row r="44" spans="1:30" x14ac:dyDescent="0.25">
      <c r="A44" s="23"/>
      <c r="B44" s="81"/>
      <c r="C44" s="1"/>
      <c r="D44" s="81"/>
      <c r="E44" s="8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72"/>
      <c r="Z44" s="72"/>
      <c r="AA44" s="72"/>
      <c r="AB44" s="72"/>
      <c r="AC44" s="72"/>
      <c r="AD44" s="72"/>
    </row>
    <row r="45" spans="1:30" x14ac:dyDescent="0.25">
      <c r="A45" s="23"/>
      <c r="B45" s="81"/>
      <c r="C45" s="1"/>
      <c r="D45" s="81"/>
      <c r="E45" s="8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72"/>
      <c r="Z45" s="72"/>
      <c r="AA45" s="72"/>
      <c r="AB45" s="72"/>
      <c r="AC45" s="72"/>
      <c r="AD45" s="72"/>
    </row>
    <row r="46" spans="1:30" x14ac:dyDescent="0.25">
      <c r="A46" s="23"/>
      <c r="B46" s="81"/>
      <c r="C46" s="1"/>
      <c r="D46" s="81"/>
      <c r="E46" s="8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72"/>
      <c r="Z46" s="72"/>
      <c r="AA46" s="72"/>
      <c r="AB46" s="72"/>
      <c r="AC46" s="72"/>
      <c r="AD46" s="72"/>
    </row>
    <row r="47" spans="1:30" x14ac:dyDescent="0.25">
      <c r="A47" s="23"/>
      <c r="B47" s="81"/>
      <c r="C47" s="1"/>
      <c r="D47" s="81"/>
      <c r="E47" s="8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72"/>
      <c r="Z47" s="72"/>
      <c r="AA47" s="72"/>
      <c r="AB47" s="72"/>
      <c r="AC47" s="72"/>
      <c r="AD47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2020-08-24T08:23:35Z</dcterms:modified>
</cp:coreProperties>
</file>