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G13" i="1" l="1"/>
  <c r="E13" i="1"/>
  <c r="O8" i="1" l="1"/>
  <c r="AE8" i="1"/>
  <c r="AD8" i="1"/>
  <c r="AC8" i="1"/>
  <c r="AB8" i="1"/>
  <c r="AA8" i="1"/>
  <c r="Z8" i="1"/>
  <c r="Y8" i="1"/>
  <c r="X8" i="1"/>
  <c r="W8" i="1"/>
  <c r="V8" i="1"/>
  <c r="U8" i="1"/>
  <c r="T8" i="1"/>
  <c r="I13" i="1" s="1"/>
  <c r="S8" i="1"/>
  <c r="H13" i="1" s="1"/>
  <c r="L13" i="1" s="1"/>
  <c r="R8" i="1"/>
  <c r="Q8" i="1"/>
  <c r="F13" i="1" s="1"/>
  <c r="K13" i="1" s="1"/>
  <c r="P8" i="1"/>
  <c r="M8" i="1"/>
  <c r="L8" i="1"/>
  <c r="K8" i="1"/>
  <c r="J8" i="1"/>
  <c r="I8" i="1"/>
  <c r="I12" i="1"/>
  <c r="H8" i="1"/>
  <c r="H12" i="1"/>
  <c r="G8" i="1"/>
  <c r="G12" i="1" s="1"/>
  <c r="F8" i="1"/>
  <c r="F12" i="1" s="1"/>
  <c r="E8" i="1"/>
  <c r="E12" i="1" s="1"/>
  <c r="M13" i="1" l="1"/>
  <c r="N13" i="1"/>
  <c r="E15" i="1"/>
  <c r="H15" i="1"/>
  <c r="G15" i="1"/>
  <c r="F15" i="1"/>
  <c r="O12" i="1"/>
  <c r="O15" i="1" s="1"/>
  <c r="N8" i="1"/>
  <c r="N12" i="1" s="1"/>
  <c r="L12" i="1"/>
  <c r="D9" i="1"/>
  <c r="K12" i="1"/>
  <c r="M12" i="1"/>
  <c r="I15" i="1"/>
  <c r="K15" i="1" l="1"/>
  <c r="L15" i="1"/>
  <c r="M15" i="1"/>
  <c r="N15" i="1"/>
</calcChain>
</file>

<file path=xl/sharedStrings.xml><?xml version="1.0" encoding="utf-8"?>
<sst xmlns="http://schemas.openxmlformats.org/spreadsheetml/2006/main" count="83" uniqueCount="61">
  <si>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</si>
  <si>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</si>
  <si>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</si>
  <si>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</si>
  <si>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</si>
  <si>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</si>
  <si>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</si>
  <si>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</si>
  <si>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</si>
  <si>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</si>
  <si>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</si>
  <si>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</si>
  <si>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</si>
  <si>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</si>
  <si>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</si>
  <si>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</si>
  <si>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</si>
  <si>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</si>
  <si>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</si>
  <si>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</si>
  <si>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</si>
  <si>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</si>
  <si>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</si>
  <si>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</si>
  <si>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</si>
  <si>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</si>
  <si>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</si>
  <si>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</si>
  <si>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</si>
  <si>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</si>
  <si>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</si>
  <si>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</si>
  <si>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</si>
  <si>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KL - %</t>
  </si>
  <si>
    <t>Ottelu</t>
  </si>
  <si>
    <t>1.  ottelu</t>
  </si>
  <si>
    <t>Lyöty juoksu</t>
  </si>
  <si>
    <t>Tuotu juoksu</t>
  </si>
  <si>
    <t>Kunnari</t>
  </si>
  <si>
    <t>Seurat</t>
  </si>
  <si>
    <t>suomensarja</t>
  </si>
  <si>
    <t>Lipottaret</t>
  </si>
  <si>
    <t>ykköspesis</t>
  </si>
  <si>
    <t>Tittelit</t>
  </si>
  <si>
    <t>Lipottaret = Oulun Lipottaret  (2014)</t>
  </si>
  <si>
    <t>KeKi = Kempeleen Kiri  (1915),  kasvattajaseura</t>
  </si>
  <si>
    <t>13.05. 2017  Lipottaret - Pesäkarhut  1-2  (2-12, 7-6, 0-1)</t>
  </si>
  <si>
    <t>7.</t>
  </si>
  <si>
    <t>play off</t>
  </si>
  <si>
    <t>2.  ottelu</t>
  </si>
  <si>
    <t>21.05. 2017  Lipottaret - LaVe  2-1  (3-2, 0-1, 5-2)</t>
  </si>
  <si>
    <t>Susanna Korkala</t>
  </si>
  <si>
    <t>13.2.1997   Kempele</t>
  </si>
  <si>
    <t xml:space="preserve">  20 v   3 kk   0 pv</t>
  </si>
  <si>
    <t xml:space="preserve">  20 v   3 kk   8 pv</t>
  </si>
  <si>
    <t>9.  ottelu</t>
  </si>
  <si>
    <t>09.06. 2017  Lukko - Lipottaret  2-1  (0-2, 4-3, 1-0)</t>
  </si>
  <si>
    <t xml:space="preserve">  20 v   3 kk 27 pv</t>
  </si>
  <si>
    <t>25.  ottelu</t>
  </si>
  <si>
    <t>15.08. 2017  Virkiä - Lipottaret  2- 0  (10-3, 6-0)</t>
  </si>
  <si>
    <t xml:space="preserve">  20 v   6 kk   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</si>
</sst>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8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3" customWidth="1"/>
    <col min="4" max="4" width="11.85546875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710937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.85546875" style="26" customWidth="1"/>
    <col min="33" max="33" width="6.7109375" style="26" customWidth="1"/>
    <col min="34" max="16384" width="9.140625" style="26"/>
  </cols>
  <sheetData>
    <row r="1" spans="1:38" s="11" customFormat="1" ht="15" customHeight="1" x14ac:dyDescent="0.25">
      <c r="A1" s="1"/>
      <c r="B1" s="2" t="s">
        <v>51</v>
      </c>
      <c r="C1" s="2"/>
      <c r="D1" s="3"/>
      <c r="E1" s="4" t="s">
        <v>52</v>
      </c>
      <c r="F1" s="5"/>
      <c r="G1" s="6"/>
      <c r="H1" s="3"/>
      <c r="I1" s="7"/>
      <c r="J1" s="7"/>
      <c r="K1" s="7"/>
      <c r="L1" s="3"/>
      <c r="M1" s="8"/>
      <c r="N1" s="8"/>
      <c r="O1" s="8"/>
      <c r="P1" s="3"/>
      <c r="Q1" s="3"/>
      <c r="R1" s="3"/>
      <c r="S1" s="3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9"/>
      <c r="AG1" s="10"/>
      <c r="AH1" s="10"/>
      <c r="AI1" s="10"/>
      <c r="AJ1" s="10"/>
      <c r="AK1" s="10"/>
      <c r="AL1" s="10"/>
    </row>
    <row r="2" spans="1:38" s="11" customFormat="1" ht="15" customHeight="1" x14ac:dyDescent="0.2">
      <c r="A2" s="1"/>
      <c r="B2" s="12" t="s">
        <v>10</v>
      </c>
      <c r="C2" s="13"/>
      <c r="D2" s="14"/>
      <c r="E2" s="15" t="s">
        <v>17</v>
      </c>
      <c r="F2" s="16"/>
      <c r="G2" s="16"/>
      <c r="H2" s="16"/>
      <c r="I2" s="23" t="s">
        <v>11</v>
      </c>
      <c r="J2" s="19"/>
      <c r="K2" s="16"/>
      <c r="L2" s="16"/>
      <c r="M2" s="16"/>
      <c r="N2" s="17"/>
      <c r="O2" s="21"/>
      <c r="P2" s="22" t="s">
        <v>18</v>
      </c>
      <c r="Q2" s="16"/>
      <c r="R2" s="16"/>
      <c r="S2" s="16"/>
      <c r="T2" s="23"/>
      <c r="U2" s="24" t="s">
        <v>19</v>
      </c>
      <c r="V2" s="16"/>
      <c r="W2" s="16"/>
      <c r="X2" s="16"/>
      <c r="Y2" s="17"/>
      <c r="Z2" s="24" t="s">
        <v>28</v>
      </c>
      <c r="AA2" s="16"/>
      <c r="AB2" s="16"/>
      <c r="AC2" s="22"/>
      <c r="AD2" s="16"/>
      <c r="AE2" s="17"/>
      <c r="AF2" s="15" t="s">
        <v>43</v>
      </c>
      <c r="AG2" s="10"/>
      <c r="AH2" s="10"/>
      <c r="AI2" s="10"/>
      <c r="AJ2" s="10"/>
      <c r="AK2" s="10"/>
      <c r="AL2" s="10"/>
    </row>
    <row r="3" spans="1:38" ht="15" customHeight="1" x14ac:dyDescent="0.2">
      <c r="A3" s="1"/>
      <c r="B3" s="20" t="s">
        <v>0</v>
      </c>
      <c r="C3" s="20" t="s">
        <v>12</v>
      </c>
      <c r="D3" s="15" t="s">
        <v>1</v>
      </c>
      <c r="E3" s="20" t="s">
        <v>4</v>
      </c>
      <c r="F3" s="20" t="s">
        <v>13</v>
      </c>
      <c r="G3" s="17" t="s">
        <v>14</v>
      </c>
      <c r="H3" s="20" t="s">
        <v>15</v>
      </c>
      <c r="I3" s="20" t="s">
        <v>3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21</v>
      </c>
      <c r="O3" s="25"/>
      <c r="P3" s="20" t="s">
        <v>4</v>
      </c>
      <c r="Q3" s="20" t="s">
        <v>13</v>
      </c>
      <c r="R3" s="17" t="s">
        <v>14</v>
      </c>
      <c r="S3" s="20" t="s">
        <v>15</v>
      </c>
      <c r="T3" s="20" t="s">
        <v>3</v>
      </c>
      <c r="U3" s="20" t="s">
        <v>4</v>
      </c>
      <c r="V3" s="20" t="s">
        <v>13</v>
      </c>
      <c r="W3" s="17" t="s">
        <v>14</v>
      </c>
      <c r="X3" s="20" t="s">
        <v>15</v>
      </c>
      <c r="Y3" s="20" t="s">
        <v>3</v>
      </c>
      <c r="Z3" s="20" t="s">
        <v>22</v>
      </c>
      <c r="AA3" s="20" t="s">
        <v>23</v>
      </c>
      <c r="AB3" s="17" t="s">
        <v>24</v>
      </c>
      <c r="AC3" s="17" t="s">
        <v>29</v>
      </c>
      <c r="AD3" s="19" t="s">
        <v>30</v>
      </c>
      <c r="AE3" s="20" t="s">
        <v>31</v>
      </c>
      <c r="AF3" s="15"/>
      <c r="AG3" s="10"/>
      <c r="AH3" s="10"/>
      <c r="AI3" s="10"/>
      <c r="AJ3" s="10"/>
      <c r="AK3" s="10"/>
      <c r="AL3" s="10"/>
    </row>
    <row r="4" spans="1:38" ht="15" customHeight="1" x14ac:dyDescent="0.2">
      <c r="A4" s="1"/>
      <c r="B4" s="75">
        <v>2014</v>
      </c>
      <c r="C4" s="75"/>
      <c r="D4" s="76" t="s">
        <v>41</v>
      </c>
      <c r="E4" s="75"/>
      <c r="F4" s="77" t="s">
        <v>40</v>
      </c>
      <c r="G4" s="81"/>
      <c r="H4" s="88"/>
      <c r="I4" s="75"/>
      <c r="J4" s="75"/>
      <c r="K4" s="75"/>
      <c r="L4" s="75"/>
      <c r="M4" s="81"/>
      <c r="N4" s="7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5"/>
      <c r="AG4" s="10"/>
      <c r="AH4" s="10"/>
      <c r="AI4" s="10"/>
      <c r="AJ4" s="10"/>
      <c r="AK4" s="10"/>
      <c r="AL4" s="10"/>
    </row>
    <row r="5" spans="1:38" ht="15" customHeight="1" x14ac:dyDescent="0.2">
      <c r="A5" s="1"/>
      <c r="B5" s="75">
        <v>2015</v>
      </c>
      <c r="C5" s="75"/>
      <c r="D5" s="76" t="s">
        <v>41</v>
      </c>
      <c r="E5" s="75"/>
      <c r="F5" s="77" t="s">
        <v>40</v>
      </c>
      <c r="G5" s="81"/>
      <c r="H5" s="88"/>
      <c r="I5" s="75"/>
      <c r="J5" s="75"/>
      <c r="K5" s="75"/>
      <c r="L5" s="75"/>
      <c r="M5" s="81"/>
      <c r="N5" s="78"/>
      <c r="O5" s="25"/>
      <c r="P5" s="27"/>
      <c r="Q5" s="42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5"/>
      <c r="AG5" s="10"/>
      <c r="AH5" s="10"/>
      <c r="AI5" s="10"/>
      <c r="AJ5" s="10"/>
      <c r="AK5" s="10"/>
      <c r="AL5" s="10"/>
    </row>
    <row r="6" spans="1:38" ht="15" customHeight="1" x14ac:dyDescent="0.2">
      <c r="A6" s="1"/>
      <c r="B6" s="83">
        <v>2016</v>
      </c>
      <c r="C6" s="83"/>
      <c r="D6" s="84" t="s">
        <v>41</v>
      </c>
      <c r="E6" s="83"/>
      <c r="F6" s="87" t="s">
        <v>42</v>
      </c>
      <c r="G6" s="85"/>
      <c r="H6" s="82"/>
      <c r="I6" s="83"/>
      <c r="J6" s="83"/>
      <c r="K6" s="83"/>
      <c r="L6" s="83"/>
      <c r="M6" s="83"/>
      <c r="N6" s="86"/>
      <c r="O6" s="25"/>
      <c r="P6" s="27"/>
      <c r="Q6" s="42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5"/>
      <c r="AG6" s="10"/>
      <c r="AH6" s="10"/>
      <c r="AI6" s="10"/>
      <c r="AJ6" s="10"/>
      <c r="AK6" s="10"/>
      <c r="AL6" s="10"/>
    </row>
    <row r="7" spans="1:38" ht="15" customHeight="1" x14ac:dyDescent="0.2">
      <c r="A7" s="1"/>
      <c r="B7" s="27">
        <v>2017</v>
      </c>
      <c r="C7" s="27" t="s">
        <v>47</v>
      </c>
      <c r="D7" s="29" t="s">
        <v>41</v>
      </c>
      <c r="E7" s="27">
        <v>24</v>
      </c>
      <c r="F7" s="27">
        <v>0</v>
      </c>
      <c r="G7" s="27">
        <v>4</v>
      </c>
      <c r="H7" s="27">
        <v>4</v>
      </c>
      <c r="I7" s="27">
        <v>61</v>
      </c>
      <c r="J7" s="27">
        <v>43</v>
      </c>
      <c r="K7" s="27">
        <v>4</v>
      </c>
      <c r="L7" s="27">
        <v>10</v>
      </c>
      <c r="M7" s="32">
        <v>4</v>
      </c>
      <c r="N7" s="30">
        <v>0.41489999999999999</v>
      </c>
      <c r="O7" s="71">
        <v>147</v>
      </c>
      <c r="P7" s="27">
        <v>3</v>
      </c>
      <c r="Q7" s="42">
        <v>1</v>
      </c>
      <c r="R7" s="27">
        <v>0</v>
      </c>
      <c r="S7" s="27">
        <v>2</v>
      </c>
      <c r="T7" s="27">
        <v>9</v>
      </c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5" t="s">
        <v>48</v>
      </c>
      <c r="AG7" s="10"/>
      <c r="AH7" s="10"/>
      <c r="AI7" s="10"/>
      <c r="AJ7" s="10"/>
      <c r="AK7" s="10"/>
      <c r="AL7" s="10"/>
    </row>
    <row r="8" spans="1:38" ht="15" customHeight="1" x14ac:dyDescent="0.2">
      <c r="A8" s="1"/>
      <c r="B8" s="18" t="s">
        <v>9</v>
      </c>
      <c r="C8" s="19"/>
      <c r="D8" s="17"/>
      <c r="E8" s="20">
        <f t="shared" ref="E8:M8" si="0">SUM(E4:E7)</f>
        <v>24</v>
      </c>
      <c r="F8" s="20">
        <f t="shared" si="0"/>
        <v>0</v>
      </c>
      <c r="G8" s="20">
        <f t="shared" si="0"/>
        <v>4</v>
      </c>
      <c r="H8" s="20">
        <f t="shared" si="0"/>
        <v>4</v>
      </c>
      <c r="I8" s="20">
        <f t="shared" si="0"/>
        <v>61</v>
      </c>
      <c r="J8" s="20">
        <f t="shared" si="0"/>
        <v>43</v>
      </c>
      <c r="K8" s="20">
        <f t="shared" si="0"/>
        <v>4</v>
      </c>
      <c r="L8" s="20">
        <f t="shared" si="0"/>
        <v>10</v>
      </c>
      <c r="M8" s="19">
        <f t="shared" si="0"/>
        <v>4</v>
      </c>
      <c r="N8" s="31">
        <f>PRODUCT(I8/O8)</f>
        <v>0.41496598639455784</v>
      </c>
      <c r="O8" s="79">
        <f t="shared" ref="O8:AE8" si="1">SUM(O4:O7)</f>
        <v>147</v>
      </c>
      <c r="P8" s="20">
        <f t="shared" si="1"/>
        <v>3</v>
      </c>
      <c r="Q8" s="17">
        <f t="shared" si="1"/>
        <v>1</v>
      </c>
      <c r="R8" s="20">
        <f t="shared" si="1"/>
        <v>0</v>
      </c>
      <c r="S8" s="20">
        <f t="shared" si="1"/>
        <v>2</v>
      </c>
      <c r="T8" s="20">
        <f t="shared" si="1"/>
        <v>9</v>
      </c>
      <c r="U8" s="20">
        <f t="shared" si="1"/>
        <v>0</v>
      </c>
      <c r="V8" s="20">
        <f t="shared" si="1"/>
        <v>0</v>
      </c>
      <c r="W8" s="20">
        <f t="shared" si="1"/>
        <v>0</v>
      </c>
      <c r="X8" s="20">
        <f t="shared" si="1"/>
        <v>0</v>
      </c>
      <c r="Y8" s="20">
        <f t="shared" si="1"/>
        <v>0</v>
      </c>
      <c r="Z8" s="20">
        <f t="shared" si="1"/>
        <v>0</v>
      </c>
      <c r="AA8" s="20">
        <f t="shared" si="1"/>
        <v>0</v>
      </c>
      <c r="AB8" s="20">
        <f t="shared" si="1"/>
        <v>0</v>
      </c>
      <c r="AC8" s="20">
        <f t="shared" si="1"/>
        <v>0</v>
      </c>
      <c r="AD8" s="20">
        <f t="shared" si="1"/>
        <v>0</v>
      </c>
      <c r="AE8" s="20">
        <f t="shared" si="1"/>
        <v>0</v>
      </c>
      <c r="AF8" s="15"/>
      <c r="AG8" s="10"/>
      <c r="AH8" s="10"/>
      <c r="AI8" s="10"/>
      <c r="AJ8" s="10"/>
      <c r="AK8" s="10"/>
      <c r="AL8" s="10"/>
    </row>
    <row r="9" spans="1:38" ht="15" customHeight="1" x14ac:dyDescent="0.2">
      <c r="A9" s="1"/>
      <c r="B9" s="29" t="s">
        <v>2</v>
      </c>
      <c r="C9" s="32"/>
      <c r="D9" s="33">
        <f>SUM(F8:H8)+((I8-F8-G8)/3)+(E8/3)+(Z8*25)+(AA8*25)+(AB8*10)+(AC8*25)+(AD8*20)+(AE8*15)</f>
        <v>35</v>
      </c>
      <c r="E9" s="1"/>
      <c r="F9" s="1"/>
      <c r="G9" s="1"/>
      <c r="H9" s="1"/>
      <c r="I9" s="1"/>
      <c r="J9" s="1"/>
      <c r="K9" s="1"/>
      <c r="L9" s="1"/>
      <c r="M9" s="1"/>
      <c r="N9" s="80"/>
      <c r="O9" s="37"/>
      <c r="P9" s="37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1"/>
      <c r="AG9" s="10"/>
      <c r="AH9" s="10"/>
      <c r="AI9" s="10"/>
      <c r="AJ9" s="10"/>
      <c r="AK9" s="10"/>
      <c r="AL9" s="10"/>
    </row>
    <row r="10" spans="1:38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8"/>
      <c r="AG10" s="10"/>
      <c r="AH10" s="10"/>
      <c r="AI10" s="10"/>
      <c r="AJ10" s="10"/>
      <c r="AK10" s="10"/>
      <c r="AL10" s="10"/>
    </row>
    <row r="11" spans="1:38" ht="15" customHeight="1" x14ac:dyDescent="0.25">
      <c r="A11" s="1"/>
      <c r="B11" s="24" t="s">
        <v>16</v>
      </c>
      <c r="C11" s="39"/>
      <c r="D11" s="39"/>
      <c r="E11" s="20" t="s">
        <v>4</v>
      </c>
      <c r="F11" s="20" t="s">
        <v>13</v>
      </c>
      <c r="G11" s="17" t="s">
        <v>14</v>
      </c>
      <c r="H11" s="20" t="s">
        <v>15</v>
      </c>
      <c r="I11" s="20" t="s">
        <v>3</v>
      </c>
      <c r="J11" s="1"/>
      <c r="K11" s="20" t="s">
        <v>25</v>
      </c>
      <c r="L11" s="20" t="s">
        <v>26</v>
      </c>
      <c r="M11" s="20" t="s">
        <v>27</v>
      </c>
      <c r="N11" s="31" t="s">
        <v>33</v>
      </c>
      <c r="O11" s="25"/>
      <c r="P11" s="40" t="s">
        <v>32</v>
      </c>
      <c r="Q11" s="14"/>
      <c r="R11" s="14"/>
      <c r="S11" s="14"/>
      <c r="T11" s="41"/>
      <c r="U11" s="41"/>
      <c r="V11" s="41"/>
      <c r="W11" s="41"/>
      <c r="X11" s="41"/>
      <c r="Y11" s="14"/>
      <c r="Z11" s="14"/>
      <c r="AA11" s="14"/>
      <c r="AB11" s="14"/>
      <c r="AC11" s="14"/>
      <c r="AD11" s="14"/>
      <c r="AE11" s="14"/>
      <c r="AF11" s="42"/>
      <c r="AG11" s="10"/>
      <c r="AH11" s="10"/>
      <c r="AI11" s="10"/>
      <c r="AJ11" s="10"/>
      <c r="AK11" s="10"/>
      <c r="AL11" s="10"/>
    </row>
    <row r="12" spans="1:38" s="11" customFormat="1" ht="15" customHeight="1" x14ac:dyDescent="0.2">
      <c r="A12" s="1"/>
      <c r="B12" s="40" t="s">
        <v>17</v>
      </c>
      <c r="C12" s="14"/>
      <c r="D12" s="43"/>
      <c r="E12" s="27">
        <f>PRODUCT(E8)</f>
        <v>24</v>
      </c>
      <c r="F12" s="27">
        <f>PRODUCT(F8)</f>
        <v>0</v>
      </c>
      <c r="G12" s="27">
        <f>PRODUCT(G8)</f>
        <v>4</v>
      </c>
      <c r="H12" s="27">
        <f>PRODUCT(H8)</f>
        <v>4</v>
      </c>
      <c r="I12" s="27">
        <f>PRODUCT(I8)</f>
        <v>61</v>
      </c>
      <c r="J12" s="1"/>
      <c r="K12" s="44">
        <f>PRODUCT((F12+G12)/E12)</f>
        <v>0.16666666666666666</v>
      </c>
      <c r="L12" s="44">
        <f>PRODUCT(H12/E12)</f>
        <v>0.16666666666666666</v>
      </c>
      <c r="M12" s="44">
        <f>PRODUCT(I12/E12)</f>
        <v>2.5416666666666665</v>
      </c>
      <c r="N12" s="45">
        <f>PRODUCT(N8)</f>
        <v>0.41496598639455784</v>
      </c>
      <c r="O12" s="25">
        <f>PRODUCT(O8)</f>
        <v>147</v>
      </c>
      <c r="P12" s="46" t="s">
        <v>34</v>
      </c>
      <c r="Q12" s="47"/>
      <c r="R12" s="47"/>
      <c r="S12" s="48" t="s">
        <v>46</v>
      </c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9" t="s">
        <v>35</v>
      </c>
      <c r="AE12" s="49"/>
      <c r="AF12" s="89" t="s">
        <v>53</v>
      </c>
      <c r="AG12" s="10"/>
      <c r="AH12" s="10"/>
      <c r="AI12" s="10"/>
      <c r="AJ12" s="10"/>
      <c r="AK12" s="10"/>
      <c r="AL12" s="10"/>
    </row>
    <row r="13" spans="1:38" ht="15" customHeight="1" x14ac:dyDescent="0.2">
      <c r="A13" s="1"/>
      <c r="B13" s="50" t="s">
        <v>18</v>
      </c>
      <c r="C13" s="51"/>
      <c r="D13" s="52"/>
      <c r="E13" s="27">
        <f>PRODUCT(P8)</f>
        <v>3</v>
      </c>
      <c r="F13" s="27">
        <f>PRODUCT(Q8)</f>
        <v>1</v>
      </c>
      <c r="G13" s="27">
        <f>PRODUCT(R8)</f>
        <v>0</v>
      </c>
      <c r="H13" s="27">
        <f>PRODUCT(S8)</f>
        <v>2</v>
      </c>
      <c r="I13" s="27">
        <f>PRODUCT(T8)</f>
        <v>9</v>
      </c>
      <c r="J13" s="1"/>
      <c r="K13" s="44">
        <f>PRODUCT((F13+G13)/E13)</f>
        <v>0.33333333333333331</v>
      </c>
      <c r="L13" s="44">
        <f>PRODUCT(H13/E13)</f>
        <v>0.66666666666666663</v>
      </c>
      <c r="M13" s="44">
        <f>PRODUCT(I13/E13)</f>
        <v>3</v>
      </c>
      <c r="N13" s="30">
        <f>PRODUCT(I13/O13)</f>
        <v>0.47368421052631576</v>
      </c>
      <c r="O13" s="25">
        <v>19</v>
      </c>
      <c r="P13" s="53" t="s">
        <v>36</v>
      </c>
      <c r="Q13" s="54"/>
      <c r="R13" s="54"/>
      <c r="S13" s="55" t="s">
        <v>50</v>
      </c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6" t="s">
        <v>49</v>
      </c>
      <c r="AE13" s="56"/>
      <c r="AF13" s="90" t="s">
        <v>54</v>
      </c>
      <c r="AG13" s="10"/>
      <c r="AH13" s="10"/>
      <c r="AI13" s="10"/>
      <c r="AJ13" s="10"/>
      <c r="AK13" s="10"/>
      <c r="AL13" s="10"/>
    </row>
    <row r="14" spans="1:38" ht="15" customHeight="1" x14ac:dyDescent="0.2">
      <c r="A14" s="1"/>
      <c r="B14" s="57" t="s">
        <v>19</v>
      </c>
      <c r="C14" s="58"/>
      <c r="D14" s="59"/>
      <c r="E14" s="28"/>
      <c r="F14" s="28"/>
      <c r="G14" s="28"/>
      <c r="H14" s="28"/>
      <c r="I14" s="28"/>
      <c r="J14" s="1"/>
      <c r="K14" s="60"/>
      <c r="L14" s="60"/>
      <c r="M14" s="60"/>
      <c r="N14" s="61"/>
      <c r="O14" s="25"/>
      <c r="P14" s="53" t="s">
        <v>37</v>
      </c>
      <c r="Q14" s="54"/>
      <c r="R14" s="54"/>
      <c r="S14" s="55" t="s">
        <v>56</v>
      </c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6" t="s">
        <v>55</v>
      </c>
      <c r="AE14" s="56"/>
      <c r="AF14" s="90" t="s">
        <v>57</v>
      </c>
      <c r="AG14" s="10"/>
      <c r="AH14" s="10"/>
      <c r="AI14" s="10"/>
      <c r="AJ14" s="10"/>
      <c r="AK14" s="10"/>
      <c r="AL14" s="10"/>
    </row>
    <row r="15" spans="1:38" ht="15" customHeight="1" x14ac:dyDescent="0.2">
      <c r="A15" s="1"/>
      <c r="B15" s="62" t="s">
        <v>20</v>
      </c>
      <c r="C15" s="63"/>
      <c r="D15" s="64"/>
      <c r="E15" s="20">
        <f>SUM(E12:E14)</f>
        <v>27</v>
      </c>
      <c r="F15" s="20">
        <f>SUM(F12:F14)</f>
        <v>1</v>
      </c>
      <c r="G15" s="20">
        <f>SUM(G12:G14)</f>
        <v>4</v>
      </c>
      <c r="H15" s="20">
        <f>SUM(H12:H14)</f>
        <v>6</v>
      </c>
      <c r="I15" s="20">
        <f>SUM(I12:I14)</f>
        <v>70</v>
      </c>
      <c r="J15" s="1"/>
      <c r="K15" s="65">
        <f>PRODUCT((F15+G15)/E15)</f>
        <v>0.18518518518518517</v>
      </c>
      <c r="L15" s="65">
        <f>PRODUCT(H15/E15)</f>
        <v>0.22222222222222221</v>
      </c>
      <c r="M15" s="65">
        <f>PRODUCT(I15/E15)</f>
        <v>2.5925925925925926</v>
      </c>
      <c r="N15" s="31">
        <f>PRODUCT(I15/O15)</f>
        <v>0.42168674698795183</v>
      </c>
      <c r="O15" s="25">
        <f>SUM(O12:O14)</f>
        <v>166</v>
      </c>
      <c r="P15" s="66" t="s">
        <v>38</v>
      </c>
      <c r="Q15" s="67"/>
      <c r="R15" s="67"/>
      <c r="S15" s="68" t="s">
        <v>59</v>
      </c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9" t="s">
        <v>58</v>
      </c>
      <c r="AE15" s="69"/>
      <c r="AF15" s="91" t="s">
        <v>60</v>
      </c>
      <c r="AG15" s="10"/>
      <c r="AH15" s="10"/>
      <c r="AI15" s="10"/>
      <c r="AJ15" s="10"/>
      <c r="AK15" s="10"/>
      <c r="AL15" s="10"/>
    </row>
    <row r="16" spans="1:38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5"/>
      <c r="P16" s="1"/>
      <c r="Q16" s="37"/>
      <c r="R16" s="1"/>
      <c r="S16" s="1"/>
      <c r="T16" s="25"/>
      <c r="U16" s="25"/>
      <c r="V16" s="70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0"/>
      <c r="AH16" s="10"/>
      <c r="AI16" s="10"/>
      <c r="AJ16" s="10"/>
      <c r="AK16" s="10"/>
      <c r="AL16" s="10"/>
    </row>
    <row r="17" spans="1:38" ht="15" customHeight="1" x14ac:dyDescent="0.25">
      <c r="A17" s="1"/>
      <c r="B17" s="1" t="s">
        <v>39</v>
      </c>
      <c r="C17" s="1"/>
      <c r="D17" s="1" t="s">
        <v>45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0"/>
      <c r="W17" s="1"/>
      <c r="X17" s="1"/>
      <c r="Y17" s="1"/>
      <c r="Z17" s="1"/>
      <c r="AA17" s="1"/>
      <c r="AB17" s="1"/>
      <c r="AC17" s="1"/>
      <c r="AD17" s="1"/>
      <c r="AE17" s="1"/>
      <c r="AF17" s="38"/>
      <c r="AG17" s="10"/>
      <c r="AH17" s="10"/>
      <c r="AI17" s="10"/>
      <c r="AJ17" s="10"/>
      <c r="AK17" s="10"/>
      <c r="AL17" s="10"/>
    </row>
    <row r="18" spans="1:38" s="72" customFormat="1" ht="15" customHeight="1" x14ac:dyDescent="0.25">
      <c r="A18" s="1"/>
      <c r="B18" s="1"/>
      <c r="C18" s="37"/>
      <c r="D18" s="1" t="s">
        <v>44</v>
      </c>
      <c r="E18" s="1"/>
      <c r="F18" s="25"/>
      <c r="G18" s="25"/>
      <c r="H18" s="25"/>
      <c r="I18" s="1"/>
      <c r="J18" s="1"/>
      <c r="K18" s="1"/>
      <c r="L18" s="1"/>
      <c r="M18" s="1"/>
      <c r="N18" s="1"/>
      <c r="O18" s="71"/>
      <c r="P18" s="1"/>
      <c r="Q18" s="37"/>
      <c r="R18" s="1"/>
      <c r="S18" s="1"/>
      <c r="T18" s="25"/>
      <c r="U18" s="25"/>
      <c r="V18" s="25"/>
      <c r="W18" s="1"/>
      <c r="X18" s="1"/>
      <c r="Y18" s="1"/>
      <c r="Z18" s="1"/>
      <c r="AA18" s="1"/>
      <c r="AB18" s="1"/>
      <c r="AC18" s="1"/>
      <c r="AD18" s="10"/>
      <c r="AE18" s="1"/>
      <c r="AF18" s="38"/>
      <c r="AG18" s="10"/>
      <c r="AH18" s="10"/>
      <c r="AI18" s="10"/>
      <c r="AJ18" s="10"/>
      <c r="AK18" s="10"/>
      <c r="AL18" s="10"/>
    </row>
    <row r="19" spans="1:38" ht="15" customHeight="1" x14ac:dyDescent="0.25">
      <c r="A19" s="1"/>
      <c r="B19" s="1"/>
      <c r="C19" s="37"/>
      <c r="D19" s="1"/>
      <c r="E19" s="1"/>
      <c r="F19" s="25"/>
      <c r="G19" s="25"/>
      <c r="H19" s="25"/>
      <c r="I19" s="1"/>
      <c r="J19" s="1"/>
      <c r="K19" s="1"/>
      <c r="L19" s="1"/>
      <c r="M19" s="1"/>
      <c r="N19" s="1"/>
      <c r="O19" s="71"/>
      <c r="P19" s="1"/>
      <c r="Q19" s="37"/>
      <c r="R19" s="1"/>
      <c r="S19" s="1"/>
      <c r="T19" s="25"/>
      <c r="U19" s="25"/>
      <c r="V19" s="25"/>
      <c r="W19" s="1"/>
      <c r="X19" s="1"/>
      <c r="Y19" s="1"/>
      <c r="Z19" s="1"/>
      <c r="AA19" s="1"/>
      <c r="AB19" s="1"/>
      <c r="AC19" s="1"/>
      <c r="AD19" s="10"/>
      <c r="AE19" s="1"/>
      <c r="AF19" s="38"/>
      <c r="AG19" s="10"/>
      <c r="AH19" s="10"/>
      <c r="AI19" s="10"/>
      <c r="AJ19" s="10"/>
      <c r="AK19" s="10"/>
      <c r="AL19" s="10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0"/>
      <c r="AH20" s="10"/>
      <c r="AI20" s="10"/>
      <c r="AJ20" s="10"/>
      <c r="AK20" s="10"/>
      <c r="AL20" s="10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0"/>
      <c r="AH21" s="10"/>
      <c r="AI21" s="10"/>
      <c r="AJ21" s="10"/>
      <c r="AK21" s="10"/>
      <c r="AL21" s="10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0"/>
      <c r="AH22" s="10"/>
      <c r="AI22" s="10"/>
      <c r="AJ22" s="10"/>
      <c r="AK22" s="10"/>
      <c r="AL22" s="10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0"/>
      <c r="AH23" s="10"/>
      <c r="AI23" s="10"/>
      <c r="AJ23" s="10"/>
      <c r="AK23" s="10"/>
      <c r="AL23" s="10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0"/>
      <c r="AH24" s="10"/>
      <c r="AI24" s="10"/>
      <c r="AJ24" s="10"/>
      <c r="AK24" s="10"/>
      <c r="AL24" s="10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0"/>
      <c r="AH25" s="10"/>
      <c r="AI25" s="10"/>
      <c r="AJ25" s="10"/>
      <c r="AK25" s="10"/>
      <c r="AL25" s="10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0"/>
      <c r="AH26" s="10"/>
      <c r="AI26" s="10"/>
      <c r="AJ26" s="10"/>
      <c r="AK26" s="10"/>
      <c r="AL26" s="10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0"/>
      <c r="AH27" s="10"/>
      <c r="AI27" s="10"/>
      <c r="AJ27" s="10"/>
      <c r="AK27" s="10"/>
      <c r="AL27" s="10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0"/>
      <c r="AH28" s="10"/>
      <c r="AI28" s="10"/>
      <c r="AJ28" s="10"/>
      <c r="AK28" s="10"/>
      <c r="AL28" s="10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0"/>
      <c r="AH29" s="10"/>
      <c r="AI29" s="10"/>
      <c r="AJ29" s="10"/>
      <c r="AK29" s="10"/>
      <c r="AL29" s="10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0"/>
      <c r="AH30" s="10"/>
      <c r="AI30" s="10"/>
      <c r="AJ30" s="10"/>
      <c r="AK30" s="10"/>
      <c r="AL30" s="10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0"/>
      <c r="AH31" s="10"/>
      <c r="AI31" s="10"/>
      <c r="AJ31" s="10"/>
      <c r="AK31" s="10"/>
      <c r="AL31" s="10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0"/>
      <c r="AH32" s="10"/>
      <c r="AI32" s="10"/>
      <c r="AJ32" s="10"/>
      <c r="AK32" s="10"/>
      <c r="AL32" s="10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0"/>
      <c r="AH33" s="10"/>
      <c r="AI33" s="10"/>
      <c r="AJ33" s="10"/>
      <c r="AK33" s="10"/>
      <c r="AL33" s="10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0"/>
      <c r="AH34" s="10"/>
      <c r="AI34" s="10"/>
      <c r="AJ34" s="10"/>
      <c r="AK34" s="10"/>
      <c r="AL34" s="10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0"/>
      <c r="AH35" s="10"/>
      <c r="AI35" s="10"/>
      <c r="AJ35" s="10"/>
      <c r="AK35" s="10"/>
      <c r="AL35" s="10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0"/>
      <c r="AH36" s="10"/>
      <c r="AI36" s="10"/>
      <c r="AJ36" s="10"/>
      <c r="AK36" s="10"/>
      <c r="AL36" s="10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0"/>
      <c r="AH37" s="10"/>
      <c r="AI37" s="10"/>
      <c r="AJ37" s="10"/>
      <c r="AK37" s="10"/>
      <c r="AL37" s="10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0"/>
      <c r="AH38" s="10"/>
      <c r="AI38" s="10"/>
      <c r="AJ38" s="10"/>
      <c r="AK38" s="10"/>
      <c r="AL38" s="10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0"/>
      <c r="AH39" s="10"/>
      <c r="AI39" s="10"/>
      <c r="AJ39" s="10"/>
      <c r="AK39" s="10"/>
      <c r="AL39" s="10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0"/>
      <c r="AH40" s="10"/>
      <c r="AI40" s="10"/>
      <c r="AJ40" s="10"/>
      <c r="AK40" s="10"/>
      <c r="AL40" s="10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0"/>
      <c r="AH41" s="10"/>
      <c r="AI41" s="10"/>
      <c r="AJ41" s="10"/>
      <c r="AK41" s="10"/>
      <c r="AL41" s="10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0"/>
      <c r="AH42" s="10"/>
      <c r="AI42" s="10"/>
      <c r="AJ42" s="10"/>
      <c r="AK42" s="10"/>
      <c r="AL42" s="10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0"/>
      <c r="AH43" s="10"/>
      <c r="AI43" s="10"/>
      <c r="AJ43" s="10"/>
      <c r="AK43" s="10"/>
      <c r="AL43" s="10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0"/>
      <c r="AH44" s="10"/>
      <c r="AI44" s="10"/>
      <c r="AJ44" s="10"/>
      <c r="AK44" s="10"/>
      <c r="AL44" s="10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0"/>
      <c r="AH45" s="10"/>
      <c r="AI45" s="10"/>
      <c r="AJ45" s="10"/>
      <c r="AK45" s="10"/>
      <c r="AL45" s="10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0"/>
      <c r="AH46" s="10"/>
      <c r="AI46" s="10"/>
      <c r="AJ46" s="10"/>
      <c r="AK46" s="10"/>
      <c r="AL46" s="10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0"/>
      <c r="AH47" s="10"/>
      <c r="AI47" s="10"/>
      <c r="AJ47" s="10"/>
      <c r="AK47" s="10"/>
      <c r="AL47" s="10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0"/>
      <c r="AH48" s="10"/>
      <c r="AI48" s="10"/>
      <c r="AJ48" s="10"/>
      <c r="AK48" s="10"/>
      <c r="AL48" s="10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0"/>
      <c r="AH49" s="10"/>
      <c r="AI49" s="10"/>
      <c r="AJ49" s="10"/>
      <c r="AK49" s="10"/>
      <c r="AL49" s="10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0"/>
      <c r="AH50" s="10"/>
      <c r="AI50" s="10"/>
      <c r="AJ50" s="10"/>
      <c r="AK50" s="10"/>
      <c r="AL50" s="10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0"/>
      <c r="AH51" s="10"/>
      <c r="AI51" s="10"/>
      <c r="AJ51" s="10"/>
      <c r="AK51" s="10"/>
      <c r="AL51" s="10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0"/>
      <c r="AH52" s="10"/>
      <c r="AI52" s="10"/>
      <c r="AJ52" s="10"/>
      <c r="AK52" s="10"/>
      <c r="AL52" s="10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0"/>
      <c r="AH53" s="10"/>
      <c r="AI53" s="10"/>
      <c r="AJ53" s="10"/>
      <c r="AK53" s="10"/>
      <c r="AL53" s="10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0"/>
      <c r="AH54" s="10"/>
      <c r="AI54" s="10"/>
      <c r="AJ54" s="10"/>
      <c r="AK54" s="10"/>
      <c r="AL54" s="10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0"/>
      <c r="AH55" s="10"/>
      <c r="AI55" s="10"/>
      <c r="AJ55" s="10"/>
      <c r="AK55" s="10"/>
      <c r="AL55" s="10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0"/>
      <c r="AH56" s="10"/>
      <c r="AI56" s="10"/>
      <c r="AJ56" s="10"/>
      <c r="AK56" s="10"/>
      <c r="AL56" s="10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0"/>
      <c r="AH57" s="10"/>
      <c r="AI57" s="10"/>
      <c r="AJ57" s="10"/>
      <c r="AK57" s="10"/>
      <c r="AL57" s="10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0"/>
      <c r="AH58" s="10"/>
      <c r="AI58" s="10"/>
      <c r="AJ58" s="10"/>
      <c r="AK58" s="10"/>
      <c r="AL58" s="10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0"/>
      <c r="AH59" s="10"/>
      <c r="AI59" s="10"/>
      <c r="AJ59" s="10"/>
      <c r="AK59" s="10"/>
      <c r="AL59" s="10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0"/>
      <c r="AH60" s="10"/>
      <c r="AI60" s="10"/>
      <c r="AJ60" s="10"/>
      <c r="AK60" s="10"/>
      <c r="AL60" s="10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0"/>
      <c r="AH61" s="10"/>
      <c r="AI61" s="10"/>
      <c r="AJ61" s="10"/>
      <c r="AK61" s="10"/>
      <c r="AL61" s="10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0"/>
      <c r="AH62" s="10"/>
      <c r="AI62" s="10"/>
      <c r="AJ62" s="10"/>
      <c r="AK62" s="10"/>
      <c r="AL62" s="10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0"/>
      <c r="AH63" s="10"/>
      <c r="AI63" s="10"/>
      <c r="AJ63" s="10"/>
      <c r="AK63" s="10"/>
      <c r="AL63" s="10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0"/>
      <c r="AH64" s="10"/>
      <c r="AI64" s="10"/>
      <c r="AJ64" s="10"/>
      <c r="AK64" s="10"/>
      <c r="AL64" s="10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0"/>
      <c r="AH65" s="10"/>
      <c r="AI65" s="10"/>
      <c r="AJ65" s="10"/>
      <c r="AK65" s="10"/>
      <c r="AL65" s="10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0"/>
      <c r="AH66" s="10"/>
      <c r="AI66" s="10"/>
      <c r="AJ66" s="10"/>
      <c r="AK66" s="10"/>
      <c r="AL66" s="10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0"/>
      <c r="AH67" s="10"/>
      <c r="AI67" s="10"/>
      <c r="AJ67" s="10"/>
      <c r="AK67" s="10"/>
      <c r="AL67" s="10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0"/>
      <c r="AH68" s="10"/>
      <c r="AI68" s="10"/>
      <c r="AJ68" s="10"/>
      <c r="AK68" s="10"/>
      <c r="AL68" s="10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0"/>
      <c r="AH69" s="10"/>
      <c r="AI69" s="10"/>
      <c r="AJ69" s="10"/>
      <c r="AK69" s="10"/>
      <c r="AL69" s="10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8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8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8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8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8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8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8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</sheetData>
  <sortState ref="S13:AD14">
    <sortCondition descending="1" ref="S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2019-07-06T12:45:22Z</dcterms:modified>
</cp:coreProperties>
</file>