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2" i="1" l="1"/>
  <c r="O6" i="1"/>
  <c r="O15" i="1"/>
  <c r="O19" i="1" s="1"/>
  <c r="O22" i="1" s="1"/>
  <c r="O4" i="1"/>
  <c r="AE15" i="1"/>
  <c r="AD15" i="1"/>
  <c r="AC15" i="1"/>
  <c r="AB15" i="1"/>
  <c r="AA15" i="1"/>
  <c r="Z15" i="1"/>
  <c r="Y15" i="1"/>
  <c r="X15" i="1"/>
  <c r="W15" i="1"/>
  <c r="V15" i="1"/>
  <c r="U15" i="1"/>
  <c r="T15" i="1"/>
  <c r="I20" i="1" s="1"/>
  <c r="S15" i="1"/>
  <c r="H20" i="1"/>
  <c r="R15" i="1"/>
  <c r="G20" i="1"/>
  <c r="Q15" i="1"/>
  <c r="F20" i="1"/>
  <c r="K20" i="1" s="1"/>
  <c r="P15" i="1"/>
  <c r="E20" i="1"/>
  <c r="M15" i="1"/>
  <c r="L15" i="1"/>
  <c r="K15" i="1"/>
  <c r="J15" i="1"/>
  <c r="I15" i="1"/>
  <c r="D16" i="1" s="1"/>
  <c r="I19" i="1"/>
  <c r="I22" i="1" s="1"/>
  <c r="H15" i="1"/>
  <c r="H19" i="1"/>
  <c r="H22" i="1" s="1"/>
  <c r="L22" i="1" s="1"/>
  <c r="G15" i="1"/>
  <c r="G19" i="1"/>
  <c r="F15" i="1"/>
  <c r="F19" i="1"/>
  <c r="K19" i="1" s="1"/>
  <c r="E15" i="1"/>
  <c r="E19" i="1"/>
  <c r="E22" i="1"/>
  <c r="M19" i="1"/>
  <c r="L19" i="1"/>
  <c r="G22" i="1"/>
  <c r="L20" i="1"/>
  <c r="N15" i="1"/>
  <c r="N19" i="1"/>
  <c r="N22" i="1" l="1"/>
  <c r="M22" i="1"/>
  <c r="N20" i="1"/>
  <c r="M20" i="1"/>
  <c r="F22" i="1"/>
  <c r="K22" i="1" s="1"/>
</calcChain>
</file>

<file path=xl/sharedStrings.xml><?xml version="1.0" encoding="utf-8"?>
<sst xmlns="http://schemas.openxmlformats.org/spreadsheetml/2006/main" count="117" uniqueCount="80">
  <si>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</si>
  <si>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</si>
  <si>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</si>
  <si>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</si>
  <si>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</si>
  <si>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</si>
  <si>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</si>
  <si>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</si>
  <si>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</si>
  <si>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</si>
  <si>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</si>
  <si>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</si>
  <si>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</si>
  <si>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</si>
  <si>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</si>
  <si>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</si>
  <si>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</si>
  <si>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</si>
  <si>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</si>
  <si>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</si>
  <si>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</si>
  <si>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</si>
  <si>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</si>
  <si>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</si>
  <si>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</si>
  <si>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</si>
  <si>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</si>
  <si>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</si>
  <si>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</si>
  <si>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</si>
  <si>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</si>
  <si>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</si>
  <si>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</si>
  <si>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</si>
  <si>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</si>
  <si>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</si>
  <si>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</si>
  <si>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</si>
  <si>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</si>
  <si>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Päivi Koivunen</t>
  </si>
  <si>
    <t>14.3.1984</t>
  </si>
  <si>
    <t>3.</t>
  </si>
  <si>
    <t>Pesäkarhut</t>
  </si>
  <si>
    <t>6.</t>
  </si>
  <si>
    <t>Pesäkarhut = Pesäkarhut, Pori  (1985)</t>
  </si>
  <si>
    <t>ykköspesis</t>
  </si>
  <si>
    <t>Fera</t>
  </si>
  <si>
    <t>suomensarja</t>
  </si>
  <si>
    <t>Pesäkarhut  2</t>
  </si>
  <si>
    <t>Pesäkarhut  3</t>
  </si>
  <si>
    <t>17.05. 2000  ViPa - Pesäkarhut  2-0  (5-2, 4-1)</t>
  </si>
  <si>
    <t xml:space="preserve">  16 v   2 kk   3 pv</t>
  </si>
  <si>
    <t>23.07. 2006  Pesäkarhut - SiiPe  2-0  (3-0, 3-0)</t>
  </si>
  <si>
    <t>17.  ottelu</t>
  </si>
  <si>
    <t xml:space="preserve">  22 v   4 kk   9 pv</t>
  </si>
  <si>
    <t>1.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</si>
  <si>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</si>
  <si>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</si>
  <si>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</si>
  <si>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</si>
  <si>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</si>
  <si>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</si>
  <si>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</si>
  <si>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</si>
  <si>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</si>
  <si>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</si>
  <si>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</si>
  <si>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</si>
  <si>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</si>
  <si>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</si>
  <si>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</si>
  <si>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15.07. 2001  Hamina</t>
  </si>
  <si>
    <t xml:space="preserve">  2-0  (5-4, 4-2)</t>
  </si>
  <si>
    <t>jok</t>
  </si>
  <si>
    <t>Jouko Pakkala</t>
  </si>
  <si>
    <t>2612</t>
  </si>
  <si>
    <t>Paras pelaaja  (NYP)</t>
  </si>
  <si>
    <t>Tittelit</t>
  </si>
  <si>
    <t>0/0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</si>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</sst>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10" borderId="7" xfId="0" applyFont="1" applyFill="1" applyBorder="1" applyAlignment="1">
      <alignment horizontal="left"/>
    </xf>
    <xf numFmtId="49" fontId="1" fillId="10" borderId="7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165" fontId="1" fillId="10" borderId="8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49" fontId="1" fillId="10" borderId="8" xfId="0" applyNumberFormat="1" applyFont="1" applyFill="1" applyBorder="1" applyAlignment="1">
      <alignment horizontal="center"/>
    </xf>
    <xf numFmtId="165" fontId="1" fillId="10" borderId="6" xfId="0" quotePrefix="1" applyNumberFormat="1" applyFont="1" applyFill="1" applyBorder="1" applyAlignment="1">
      <alignment horizontal="center"/>
    </xf>
    <xf numFmtId="0" fontId="1" fillId="10" borderId="7" xfId="0" applyFont="1" applyFill="1" applyBorder="1"/>
    <xf numFmtId="49" fontId="1" fillId="10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14.425781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710937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39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77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2000</v>
      </c>
      <c r="C4" s="27" t="s">
        <v>43</v>
      </c>
      <c r="D4" s="28" t="s">
        <v>42</v>
      </c>
      <c r="E4" s="27">
        <v>8</v>
      </c>
      <c r="F4" s="27">
        <v>0</v>
      </c>
      <c r="G4" s="27">
        <v>0</v>
      </c>
      <c r="H4" s="27">
        <v>0</v>
      </c>
      <c r="I4" s="27">
        <v>1</v>
      </c>
      <c r="J4" s="27">
        <v>1</v>
      </c>
      <c r="K4" s="27">
        <v>0</v>
      </c>
      <c r="L4" s="27">
        <v>0</v>
      </c>
      <c r="M4" s="27">
        <v>0</v>
      </c>
      <c r="N4" s="29">
        <v>0.25</v>
      </c>
      <c r="O4" s="25">
        <f>PRODUCT(I4/N4)</f>
        <v>4</v>
      </c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2001</v>
      </c>
      <c r="C5" s="81"/>
      <c r="D5" s="82" t="s">
        <v>46</v>
      </c>
      <c r="E5" s="81"/>
      <c r="F5" s="83" t="s">
        <v>45</v>
      </c>
      <c r="G5" s="84"/>
      <c r="H5" s="85"/>
      <c r="I5" s="81"/>
      <c r="J5" s="81"/>
      <c r="K5" s="81"/>
      <c r="L5" s="81"/>
      <c r="M5" s="81"/>
      <c r="N5" s="86"/>
      <c r="O5" s="25">
        <v>0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2001</v>
      </c>
      <c r="C6" s="27" t="s">
        <v>41</v>
      </c>
      <c r="D6" s="28" t="s">
        <v>42</v>
      </c>
      <c r="E6" s="27">
        <v>8</v>
      </c>
      <c r="F6" s="27">
        <v>0</v>
      </c>
      <c r="G6" s="27">
        <v>0</v>
      </c>
      <c r="H6" s="27">
        <v>0</v>
      </c>
      <c r="I6" s="27">
        <v>1</v>
      </c>
      <c r="J6" s="27">
        <v>0</v>
      </c>
      <c r="K6" s="27">
        <v>0</v>
      </c>
      <c r="L6" s="27">
        <v>1</v>
      </c>
      <c r="M6" s="27">
        <v>0</v>
      </c>
      <c r="N6" s="29">
        <v>0.16700000000000001</v>
      </c>
      <c r="O6" s="25">
        <f>PRODUCT(I6/N6)</f>
        <v>5.9880239520958076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7">
        <v>2002</v>
      </c>
      <c r="C7" s="87"/>
      <c r="D7" s="88" t="s">
        <v>48</v>
      </c>
      <c r="E7" s="87"/>
      <c r="F7" s="89" t="s">
        <v>47</v>
      </c>
      <c r="G7" s="87"/>
      <c r="H7" s="87"/>
      <c r="I7" s="87"/>
      <c r="J7" s="87"/>
      <c r="K7" s="87"/>
      <c r="L7" s="87"/>
      <c r="M7" s="87"/>
      <c r="N7" s="90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2002</v>
      </c>
      <c r="C8" s="27" t="s">
        <v>55</v>
      </c>
      <c r="D8" s="28" t="s">
        <v>42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9"/>
      <c r="O8" s="25">
        <v>0</v>
      </c>
      <c r="P8" s="27">
        <v>1</v>
      </c>
      <c r="Q8" s="27">
        <v>0</v>
      </c>
      <c r="R8" s="27">
        <v>0</v>
      </c>
      <c r="S8" s="27">
        <v>0</v>
      </c>
      <c r="T8" s="27">
        <v>0</v>
      </c>
      <c r="U8" s="30"/>
      <c r="V8" s="30"/>
      <c r="W8" s="30"/>
      <c r="X8" s="30"/>
      <c r="Y8" s="30"/>
      <c r="Z8" s="27"/>
      <c r="AA8" s="27"/>
      <c r="AB8" s="27"/>
      <c r="AC8" s="27">
        <v>1</v>
      </c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2003</v>
      </c>
      <c r="C9" s="27"/>
      <c r="D9" s="28"/>
      <c r="E9" s="27"/>
      <c r="F9" s="27"/>
      <c r="G9" s="27"/>
      <c r="H9" s="27"/>
      <c r="I9" s="27"/>
      <c r="J9" s="27"/>
      <c r="K9" s="27"/>
      <c r="L9" s="27"/>
      <c r="M9" s="27"/>
      <c r="N9" s="29"/>
      <c r="O9" s="25">
        <v>0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2004</v>
      </c>
      <c r="C10" s="27"/>
      <c r="D10" s="28"/>
      <c r="E10" s="27"/>
      <c r="F10" s="27"/>
      <c r="G10" s="27"/>
      <c r="H10" s="27"/>
      <c r="I10" s="27"/>
      <c r="J10" s="27"/>
      <c r="K10" s="27"/>
      <c r="L10" s="27"/>
      <c r="M10" s="27"/>
      <c r="N10" s="29"/>
      <c r="O10" s="25">
        <v>0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7">
        <v>2005</v>
      </c>
      <c r="C11" s="87"/>
      <c r="D11" s="88" t="s">
        <v>49</v>
      </c>
      <c r="E11" s="87"/>
      <c r="F11" s="89" t="s">
        <v>47</v>
      </c>
      <c r="G11" s="87"/>
      <c r="H11" s="87"/>
      <c r="I11" s="87"/>
      <c r="J11" s="87"/>
      <c r="K11" s="87"/>
      <c r="L11" s="87"/>
      <c r="M11" s="87"/>
      <c r="N11" s="90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2006</v>
      </c>
      <c r="C12" s="27" t="s">
        <v>41</v>
      </c>
      <c r="D12" s="28" t="s">
        <v>42</v>
      </c>
      <c r="E12" s="27">
        <v>2</v>
      </c>
      <c r="F12" s="27">
        <v>0</v>
      </c>
      <c r="G12" s="27">
        <v>0</v>
      </c>
      <c r="H12" s="27">
        <v>3</v>
      </c>
      <c r="I12" s="27">
        <v>6</v>
      </c>
      <c r="J12" s="27">
        <v>6</v>
      </c>
      <c r="K12" s="27">
        <v>0</v>
      </c>
      <c r="L12" s="27">
        <v>0</v>
      </c>
      <c r="M12" s="27">
        <v>0</v>
      </c>
      <c r="N12" s="29">
        <v>0.6</v>
      </c>
      <c r="O12" s="25">
        <f>PRODUCT(I12/N12)</f>
        <v>10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>
        <v>1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1">
        <v>2007</v>
      </c>
      <c r="C13" s="81"/>
      <c r="D13" s="82" t="s">
        <v>48</v>
      </c>
      <c r="E13" s="81"/>
      <c r="F13" s="83" t="s">
        <v>45</v>
      </c>
      <c r="G13" s="84"/>
      <c r="H13" s="85"/>
      <c r="I13" s="81"/>
      <c r="J13" s="81"/>
      <c r="K13" s="81"/>
      <c r="L13" s="81"/>
      <c r="M13" s="81"/>
      <c r="N13" s="86"/>
      <c r="O13" s="25">
        <v>0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81">
        <v>2008</v>
      </c>
      <c r="C14" s="81"/>
      <c r="D14" s="82" t="s">
        <v>48</v>
      </c>
      <c r="E14" s="81"/>
      <c r="F14" s="83" t="s">
        <v>45</v>
      </c>
      <c r="G14" s="84"/>
      <c r="H14" s="85"/>
      <c r="I14" s="81"/>
      <c r="J14" s="81"/>
      <c r="K14" s="81"/>
      <c r="L14" s="81"/>
      <c r="M14" s="81"/>
      <c r="N14" s="86"/>
      <c r="O14" s="91">
        <v>0</v>
      </c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 t="s">
        <v>76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0">SUM(E4:E14)</f>
        <v>18</v>
      </c>
      <c r="F15" s="19">
        <f t="shared" si="0"/>
        <v>0</v>
      </c>
      <c r="G15" s="19">
        <f t="shared" si="0"/>
        <v>0</v>
      </c>
      <c r="H15" s="19">
        <f t="shared" si="0"/>
        <v>3</v>
      </c>
      <c r="I15" s="19">
        <f t="shared" si="0"/>
        <v>8</v>
      </c>
      <c r="J15" s="19">
        <f t="shared" si="0"/>
        <v>7</v>
      </c>
      <c r="K15" s="19">
        <f t="shared" si="0"/>
        <v>0</v>
      </c>
      <c r="L15" s="19">
        <f t="shared" si="0"/>
        <v>1</v>
      </c>
      <c r="M15" s="19">
        <f t="shared" si="0"/>
        <v>0</v>
      </c>
      <c r="N15" s="31">
        <f>PRODUCT(I15/O15)</f>
        <v>0.40023966446974235</v>
      </c>
      <c r="O15" s="92">
        <f t="shared" ref="O15:AE15" si="1">SUM(O4:O14)</f>
        <v>19.988023952095809</v>
      </c>
      <c r="P15" s="19">
        <f t="shared" si="1"/>
        <v>1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1</v>
      </c>
      <c r="AD15" s="19">
        <f t="shared" si="1"/>
        <v>0</v>
      </c>
      <c r="AE15" s="19">
        <f t="shared" si="1"/>
        <v>2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8" t="s">
        <v>2</v>
      </c>
      <c r="C16" s="32"/>
      <c r="D16" s="33">
        <f>SUM(F15:H15)+((I15-F15-G15)/3)+(E15/3)+(Z15*25)+(AA15*25)+(AB15*10)+(AC15*25)+(AD15*20)+(AE15*15)-15-15-25</f>
        <v>11.666666666666657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35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39"/>
      <c r="D18" s="39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19" t="s">
        <v>21</v>
      </c>
      <c r="O18" s="25"/>
      <c r="P18" s="40" t="s">
        <v>32</v>
      </c>
      <c r="Q18" s="13"/>
      <c r="R18" s="13"/>
      <c r="S18" s="13"/>
      <c r="T18" s="41"/>
      <c r="U18" s="41"/>
      <c r="V18" s="41"/>
      <c r="W18" s="41"/>
      <c r="X18" s="41"/>
      <c r="Y18" s="13"/>
      <c r="Z18" s="13"/>
      <c r="AA18" s="13"/>
      <c r="AB18" s="12"/>
      <c r="AC18" s="13"/>
      <c r="AD18" s="13"/>
      <c r="AE18" s="13"/>
      <c r="AF18" s="42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0" t="s">
        <v>17</v>
      </c>
      <c r="C19" s="13"/>
      <c r="D19" s="43"/>
      <c r="E19" s="27">
        <f>PRODUCT(E15)</f>
        <v>18</v>
      </c>
      <c r="F19" s="27">
        <f>PRODUCT(F15)</f>
        <v>0</v>
      </c>
      <c r="G19" s="27">
        <f>PRODUCT(G15)</f>
        <v>0</v>
      </c>
      <c r="H19" s="27">
        <f>PRODUCT(H15)</f>
        <v>3</v>
      </c>
      <c r="I19" s="27">
        <f>PRODUCT(I15)</f>
        <v>8</v>
      </c>
      <c r="J19" s="1"/>
      <c r="K19" s="44">
        <f>PRODUCT((F19+G19)/E19)</f>
        <v>0</v>
      </c>
      <c r="L19" s="44">
        <f>PRODUCT(H19/E19)</f>
        <v>0.16666666666666666</v>
      </c>
      <c r="M19" s="44">
        <f>PRODUCT(I19/E19)</f>
        <v>0.44444444444444442</v>
      </c>
      <c r="N19" s="29">
        <f>PRODUCT(N15)</f>
        <v>0.40023966446974235</v>
      </c>
      <c r="O19" s="25">
        <f>PRODUCT(O15)</f>
        <v>19.988023952095809</v>
      </c>
      <c r="P19" s="45" t="s">
        <v>33</v>
      </c>
      <c r="Q19" s="46"/>
      <c r="R19" s="46"/>
      <c r="S19" s="47" t="s">
        <v>50</v>
      </c>
      <c r="T19" s="47"/>
      <c r="U19" s="47"/>
      <c r="V19" s="47"/>
      <c r="W19" s="47"/>
      <c r="X19" s="47"/>
      <c r="Y19" s="47"/>
      <c r="Z19" s="47"/>
      <c r="AA19" s="47"/>
      <c r="AB19" s="48"/>
      <c r="AC19" s="47"/>
      <c r="AD19" s="49" t="s">
        <v>37</v>
      </c>
      <c r="AE19" s="49"/>
      <c r="AF19" s="50" t="s">
        <v>51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1" t="s">
        <v>18</v>
      </c>
      <c r="C20" s="52"/>
      <c r="D20" s="53"/>
      <c r="E20" s="27">
        <f>PRODUCT(P15)</f>
        <v>1</v>
      </c>
      <c r="F20" s="27">
        <f>PRODUCT(Q15)</f>
        <v>0</v>
      </c>
      <c r="G20" s="27">
        <f>PRODUCT(R15)</f>
        <v>0</v>
      </c>
      <c r="H20" s="27">
        <f>PRODUCT(S15)</f>
        <v>0</v>
      </c>
      <c r="I20" s="27">
        <f>PRODUCT(T15)</f>
        <v>0</v>
      </c>
      <c r="J20" s="1"/>
      <c r="K20" s="44">
        <f>PRODUCT((F20+G20)/E20)</f>
        <v>0</v>
      </c>
      <c r="L20" s="44">
        <f>PRODUCT(H20/E20)</f>
        <v>0</v>
      </c>
      <c r="M20" s="44">
        <f>PRODUCT(I20/E20)</f>
        <v>0</v>
      </c>
      <c r="N20" s="29">
        <f>PRODUCT(I20/O20)</f>
        <v>0</v>
      </c>
      <c r="O20" s="25">
        <v>1</v>
      </c>
      <c r="P20" s="54" t="s">
        <v>34</v>
      </c>
      <c r="Q20" s="55"/>
      <c r="R20" s="55"/>
      <c r="S20" s="56"/>
      <c r="T20" s="56"/>
      <c r="U20" s="56"/>
      <c r="V20" s="56"/>
      <c r="W20" s="56"/>
      <c r="X20" s="56"/>
      <c r="Y20" s="56"/>
      <c r="Z20" s="56"/>
      <c r="AA20" s="56"/>
      <c r="AB20" s="57"/>
      <c r="AC20" s="56"/>
      <c r="AD20" s="58"/>
      <c r="AE20" s="58"/>
      <c r="AF20" s="59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0" t="s">
        <v>19</v>
      </c>
      <c r="C21" s="61"/>
      <c r="D21" s="62"/>
      <c r="E21" s="30"/>
      <c r="F21" s="30"/>
      <c r="G21" s="30"/>
      <c r="H21" s="30"/>
      <c r="I21" s="30"/>
      <c r="J21" s="1"/>
      <c r="K21" s="63"/>
      <c r="L21" s="63"/>
      <c r="M21" s="63"/>
      <c r="N21" s="64"/>
      <c r="O21" s="25"/>
      <c r="P21" s="54" t="s">
        <v>35</v>
      </c>
      <c r="Q21" s="55"/>
      <c r="R21" s="55"/>
      <c r="S21" s="56" t="s">
        <v>52</v>
      </c>
      <c r="T21" s="56"/>
      <c r="U21" s="56"/>
      <c r="V21" s="56"/>
      <c r="W21" s="56"/>
      <c r="X21" s="56"/>
      <c r="Y21" s="56"/>
      <c r="Z21" s="56"/>
      <c r="AA21" s="56"/>
      <c r="AB21" s="57"/>
      <c r="AC21" s="56"/>
      <c r="AD21" s="58" t="s">
        <v>53</v>
      </c>
      <c r="AE21" s="58"/>
      <c r="AF21" s="59" t="s">
        <v>54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5" t="s">
        <v>20</v>
      </c>
      <c r="C22" s="66"/>
      <c r="D22" s="67"/>
      <c r="E22" s="19">
        <f>SUM(E19:E21)</f>
        <v>19</v>
      </c>
      <c r="F22" s="19">
        <f>SUM(F19:F21)</f>
        <v>0</v>
      </c>
      <c r="G22" s="19">
        <f>SUM(G19:G21)</f>
        <v>0</v>
      </c>
      <c r="H22" s="19">
        <f>SUM(H19:H21)</f>
        <v>3</v>
      </c>
      <c r="I22" s="19">
        <f>SUM(I19:I21)</f>
        <v>8</v>
      </c>
      <c r="J22" s="1"/>
      <c r="K22" s="68">
        <f>PRODUCT((F22+G22)/E22)</f>
        <v>0</v>
      </c>
      <c r="L22" s="68">
        <f>PRODUCT(H22/E22)</f>
        <v>0.15789473684210525</v>
      </c>
      <c r="M22" s="68">
        <f>PRODUCT(I22/E22)</f>
        <v>0.42105263157894735</v>
      </c>
      <c r="N22" s="31">
        <f>PRODUCT(I22/O22)</f>
        <v>0.38116975748930099</v>
      </c>
      <c r="O22" s="25">
        <f>SUM(O19:O21)</f>
        <v>20.988023952095809</v>
      </c>
      <c r="P22" s="69" t="s">
        <v>36</v>
      </c>
      <c r="Q22" s="70"/>
      <c r="R22" s="70"/>
      <c r="S22" s="71"/>
      <c r="T22" s="71"/>
      <c r="U22" s="71"/>
      <c r="V22" s="71"/>
      <c r="W22" s="71"/>
      <c r="X22" s="71"/>
      <c r="Y22" s="71"/>
      <c r="Z22" s="71"/>
      <c r="AA22" s="71"/>
      <c r="AB22" s="72"/>
      <c r="AC22" s="71"/>
      <c r="AD22" s="71"/>
      <c r="AE22" s="73"/>
      <c r="AF22" s="74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 t="s">
        <v>38</v>
      </c>
      <c r="C24" s="1"/>
      <c r="D24" s="1" t="s">
        <v>44</v>
      </c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s="77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6"/>
      <c r="N29" s="76"/>
      <c r="O29" s="25"/>
      <c r="P29" s="1"/>
      <c r="Q29" s="37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s="7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s="7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9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s="7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7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7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7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7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7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7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7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7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s="7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s="7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s="7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s="7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s="7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s="7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s="7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s="7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s="7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s="7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s="7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s="7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s="77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s="77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s="77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s="77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s="77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s="77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s="77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29.7109375" style="108" customWidth="1"/>
    <col min="3" max="3" width="21.5703125" style="109" customWidth="1"/>
    <col min="4" max="4" width="10.5703125" style="110" customWidth="1"/>
    <col min="5" max="5" width="13.85546875" style="110" customWidth="1"/>
    <col min="6" max="6" width="0.7109375" style="36" customWidth="1"/>
    <col min="7" max="11" width="5.28515625" style="109" customWidth="1"/>
    <col min="12" max="12" width="6.42578125" style="109" customWidth="1"/>
    <col min="13" max="16" width="5.28515625" style="109" customWidth="1"/>
    <col min="17" max="21" width="6.7109375" style="109" customWidth="1"/>
    <col min="22" max="22" width="10.85546875" style="109" customWidth="1"/>
    <col min="23" max="23" width="19.7109375" style="110" customWidth="1"/>
    <col min="24" max="24" width="9.7109375" style="109" customWidth="1"/>
    <col min="25" max="30" width="9.140625" style="111"/>
  </cols>
  <sheetData>
    <row r="1" spans="1:30" ht="18.75" x14ac:dyDescent="0.3">
      <c r="A1" s="9"/>
      <c r="B1" s="93" t="s">
        <v>56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85"/>
      <c r="Y1" s="96"/>
      <c r="Z1" s="96"/>
      <c r="AA1" s="96"/>
      <c r="AB1" s="96"/>
      <c r="AC1" s="96"/>
      <c r="AD1" s="96"/>
    </row>
    <row r="2" spans="1:30" x14ac:dyDescent="0.25">
      <c r="A2" s="9"/>
      <c r="B2" s="112" t="s">
        <v>39</v>
      </c>
      <c r="C2" s="113" t="s">
        <v>40</v>
      </c>
      <c r="D2" s="113"/>
      <c r="E2" s="113"/>
      <c r="F2" s="97"/>
      <c r="G2" s="9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8"/>
      <c r="X2" s="42"/>
      <c r="Y2" s="96"/>
      <c r="Z2" s="96"/>
      <c r="AA2" s="96"/>
      <c r="AB2" s="96"/>
      <c r="AC2" s="96"/>
      <c r="AD2" s="96"/>
    </row>
    <row r="3" spans="1:30" x14ac:dyDescent="0.25">
      <c r="A3" s="9"/>
      <c r="B3" s="99" t="s">
        <v>57</v>
      </c>
      <c r="C3" s="23" t="s">
        <v>58</v>
      </c>
      <c r="D3" s="100" t="s">
        <v>59</v>
      </c>
      <c r="E3" s="101" t="s">
        <v>1</v>
      </c>
      <c r="F3" s="25"/>
      <c r="G3" s="102" t="s">
        <v>60</v>
      </c>
      <c r="H3" s="103" t="s">
        <v>61</v>
      </c>
      <c r="I3" s="103" t="s">
        <v>30</v>
      </c>
      <c r="J3" s="18" t="s">
        <v>62</v>
      </c>
      <c r="K3" s="104" t="s">
        <v>63</v>
      </c>
      <c r="L3" s="104" t="s">
        <v>64</v>
      </c>
      <c r="M3" s="102" t="s">
        <v>65</v>
      </c>
      <c r="N3" s="102" t="s">
        <v>29</v>
      </c>
      <c r="O3" s="103" t="s">
        <v>66</v>
      </c>
      <c r="P3" s="102" t="s">
        <v>61</v>
      </c>
      <c r="Q3" s="102" t="s">
        <v>3</v>
      </c>
      <c r="R3" s="102">
        <v>1</v>
      </c>
      <c r="S3" s="102">
        <v>2</v>
      </c>
      <c r="T3" s="102">
        <v>3</v>
      </c>
      <c r="U3" s="102" t="s">
        <v>67</v>
      </c>
      <c r="V3" s="18" t="s">
        <v>21</v>
      </c>
      <c r="W3" s="17" t="s">
        <v>68</v>
      </c>
      <c r="X3" s="17" t="s">
        <v>69</v>
      </c>
      <c r="Y3" s="96"/>
      <c r="Z3" s="96"/>
      <c r="AA3" s="96"/>
      <c r="AB3" s="96"/>
      <c r="AC3" s="96"/>
      <c r="AD3" s="96"/>
    </row>
    <row r="4" spans="1:30" x14ac:dyDescent="0.25">
      <c r="A4" s="9"/>
      <c r="B4" s="114" t="s">
        <v>71</v>
      </c>
      <c r="C4" s="115" t="s">
        <v>72</v>
      </c>
      <c r="D4" s="116" t="s">
        <v>70</v>
      </c>
      <c r="E4" s="117" t="s">
        <v>42</v>
      </c>
      <c r="F4" s="91"/>
      <c r="G4" s="118"/>
      <c r="H4" s="119"/>
      <c r="I4" s="119">
        <v>1</v>
      </c>
      <c r="J4" s="120"/>
      <c r="K4" s="120" t="s">
        <v>73</v>
      </c>
      <c r="L4" s="120"/>
      <c r="M4" s="120">
        <v>1</v>
      </c>
      <c r="N4" s="118"/>
      <c r="O4" s="119"/>
      <c r="P4" s="118"/>
      <c r="Q4" s="121" t="s">
        <v>78</v>
      </c>
      <c r="R4" s="121"/>
      <c r="S4" s="121"/>
      <c r="T4" s="121"/>
      <c r="U4" s="121"/>
      <c r="V4" s="122" t="s">
        <v>79</v>
      </c>
      <c r="W4" s="123" t="s">
        <v>74</v>
      </c>
      <c r="X4" s="124" t="s">
        <v>75</v>
      </c>
      <c r="Y4" s="96"/>
      <c r="Z4" s="96"/>
      <c r="AA4" s="96"/>
      <c r="AB4" s="96"/>
      <c r="AC4" s="96"/>
      <c r="AD4" s="96"/>
    </row>
    <row r="5" spans="1:30" x14ac:dyDescent="0.25">
      <c r="A5" s="24"/>
      <c r="B5" s="125"/>
      <c r="C5" s="126"/>
      <c r="D5" s="127"/>
      <c r="E5" s="128"/>
      <c r="F5" s="129"/>
      <c r="G5" s="126"/>
      <c r="H5" s="126"/>
      <c r="I5" s="126"/>
      <c r="J5" s="130"/>
      <c r="K5" s="130"/>
      <c r="L5" s="130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31"/>
      <c r="Y5" s="96"/>
      <c r="Z5" s="96"/>
      <c r="AA5" s="96"/>
      <c r="AB5" s="96"/>
      <c r="AC5" s="96"/>
      <c r="AD5" s="96"/>
    </row>
    <row r="6" spans="1:30" x14ac:dyDescent="0.25">
      <c r="A6" s="24"/>
      <c r="B6" s="105"/>
      <c r="C6" s="1"/>
      <c r="D6" s="105"/>
      <c r="E6" s="106"/>
      <c r="G6" s="1"/>
      <c r="H6" s="37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5"/>
      <c r="X6" s="1"/>
      <c r="Y6" s="96"/>
      <c r="Z6" s="96"/>
      <c r="AA6" s="96"/>
      <c r="AB6" s="96"/>
      <c r="AC6" s="96"/>
      <c r="AD6" s="96"/>
    </row>
    <row r="7" spans="1:30" x14ac:dyDescent="0.25">
      <c r="A7" s="24"/>
      <c r="B7" s="105"/>
      <c r="C7" s="1"/>
      <c r="D7" s="105"/>
      <c r="E7" s="106"/>
      <c r="G7" s="1"/>
      <c r="H7" s="37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5"/>
      <c r="X7" s="1"/>
      <c r="Y7" s="96"/>
      <c r="Z7" s="96"/>
      <c r="AA7" s="96"/>
      <c r="AB7" s="96"/>
      <c r="AC7" s="96"/>
      <c r="AD7" s="96"/>
    </row>
    <row r="8" spans="1:30" x14ac:dyDescent="0.25">
      <c r="A8" s="24"/>
      <c r="B8" s="105"/>
      <c r="C8" s="1"/>
      <c r="D8" s="105"/>
      <c r="E8" s="106"/>
      <c r="G8" s="1"/>
      <c r="H8" s="37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5"/>
      <c r="X8" s="1"/>
      <c r="Y8" s="96"/>
      <c r="Z8" s="96"/>
      <c r="AA8" s="96"/>
      <c r="AB8" s="96"/>
      <c r="AC8" s="96"/>
      <c r="AD8" s="96"/>
    </row>
    <row r="9" spans="1:30" x14ac:dyDescent="0.25">
      <c r="A9" s="24"/>
      <c r="B9" s="105"/>
      <c r="C9" s="1"/>
      <c r="D9" s="105"/>
      <c r="E9" s="106"/>
      <c r="G9" s="1"/>
      <c r="H9" s="37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5"/>
      <c r="X9" s="1"/>
      <c r="Y9" s="96"/>
      <c r="Z9" s="96"/>
      <c r="AA9" s="96"/>
      <c r="AB9" s="96"/>
      <c r="AC9" s="96"/>
      <c r="AD9" s="96"/>
    </row>
    <row r="10" spans="1:30" x14ac:dyDescent="0.25">
      <c r="A10" s="24"/>
      <c r="B10" s="105"/>
      <c r="C10" s="1"/>
      <c r="D10" s="105"/>
      <c r="E10" s="106"/>
      <c r="G10" s="1"/>
      <c r="H10" s="3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5"/>
      <c r="X10" s="1"/>
      <c r="Y10" s="96"/>
      <c r="Z10" s="96"/>
      <c r="AA10" s="96"/>
      <c r="AB10" s="96"/>
      <c r="AC10" s="96"/>
      <c r="AD10" s="96"/>
    </row>
    <row r="11" spans="1:30" x14ac:dyDescent="0.25">
      <c r="A11" s="24"/>
      <c r="B11" s="105"/>
      <c r="C11" s="1"/>
      <c r="D11" s="105"/>
      <c r="E11" s="106"/>
      <c r="G11" s="1"/>
      <c r="H11" s="3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5"/>
      <c r="X11" s="1"/>
      <c r="Y11" s="96"/>
      <c r="Z11" s="96"/>
      <c r="AA11" s="96"/>
      <c r="AB11" s="96"/>
      <c r="AC11" s="96"/>
      <c r="AD11" s="96"/>
    </row>
    <row r="12" spans="1:30" x14ac:dyDescent="0.25">
      <c r="A12" s="24"/>
      <c r="B12" s="105"/>
      <c r="C12" s="1"/>
      <c r="D12" s="105"/>
      <c r="E12" s="106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5"/>
      <c r="X12" s="1"/>
      <c r="Y12" s="96"/>
      <c r="Z12" s="96"/>
      <c r="AA12" s="96"/>
      <c r="AB12" s="96"/>
      <c r="AC12" s="96"/>
      <c r="AD12" s="96"/>
    </row>
    <row r="13" spans="1:30" x14ac:dyDescent="0.25">
      <c r="A13" s="24"/>
      <c r="B13" s="105"/>
      <c r="C13" s="1"/>
      <c r="D13" s="105"/>
      <c r="E13" s="106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5"/>
      <c r="X13" s="1"/>
      <c r="Y13" s="96"/>
      <c r="Z13" s="96"/>
      <c r="AA13" s="96"/>
      <c r="AB13" s="96"/>
      <c r="AC13" s="96"/>
      <c r="AD13" s="96"/>
    </row>
    <row r="14" spans="1:30" x14ac:dyDescent="0.25">
      <c r="A14" s="24"/>
      <c r="B14" s="105"/>
      <c r="C14" s="1"/>
      <c r="D14" s="105"/>
      <c r="E14" s="106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5"/>
      <c r="X14" s="1"/>
      <c r="Y14" s="96"/>
      <c r="Z14" s="96"/>
      <c r="AA14" s="96"/>
      <c r="AB14" s="96"/>
      <c r="AC14" s="96"/>
      <c r="AD14" s="96"/>
    </row>
    <row r="15" spans="1:30" x14ac:dyDescent="0.25">
      <c r="A15" s="24"/>
      <c r="B15" s="105"/>
      <c r="C15" s="1"/>
      <c r="D15" s="105"/>
      <c r="E15" s="106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5"/>
      <c r="X15" s="1"/>
      <c r="Y15" s="96"/>
      <c r="Z15" s="96"/>
      <c r="AA15" s="96"/>
      <c r="AB15" s="96"/>
      <c r="AC15" s="96"/>
      <c r="AD15" s="96"/>
    </row>
    <row r="16" spans="1:30" x14ac:dyDescent="0.25">
      <c r="A16" s="24"/>
      <c r="B16" s="105"/>
      <c r="C16" s="1"/>
      <c r="D16" s="105"/>
      <c r="E16" s="106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5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05"/>
      <c r="C17" s="1"/>
      <c r="D17" s="105"/>
      <c r="E17" s="106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5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05"/>
      <c r="C18" s="1"/>
      <c r="D18" s="105"/>
      <c r="E18" s="106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5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05"/>
      <c r="C19" s="1"/>
      <c r="D19" s="105"/>
      <c r="E19" s="106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5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05"/>
      <c r="C20" s="1"/>
      <c r="D20" s="105"/>
      <c r="E20" s="106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5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05"/>
      <c r="C21" s="1"/>
      <c r="D21" s="105"/>
      <c r="E21" s="106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5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05"/>
      <c r="C22" s="1"/>
      <c r="D22" s="105"/>
      <c r="E22" s="106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5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05"/>
      <c r="C23" s="1"/>
      <c r="D23" s="105"/>
      <c r="E23" s="106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5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05"/>
      <c r="C24" s="1"/>
      <c r="D24" s="105"/>
      <c r="E24" s="106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5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05"/>
      <c r="C25" s="1"/>
      <c r="D25" s="105"/>
      <c r="E25" s="106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5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05"/>
      <c r="C26" s="1"/>
      <c r="D26" s="105"/>
      <c r="E26" s="106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5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05"/>
      <c r="C27" s="1"/>
      <c r="D27" s="105"/>
      <c r="E27" s="106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5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05"/>
      <c r="C28" s="1"/>
      <c r="D28" s="105"/>
      <c r="E28" s="106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5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05"/>
      <c r="C29" s="1"/>
      <c r="D29" s="105"/>
      <c r="E29" s="106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5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05"/>
      <c r="C30" s="1"/>
      <c r="D30" s="105"/>
      <c r="E30" s="106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5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05"/>
      <c r="C31" s="1"/>
      <c r="D31" s="105"/>
      <c r="E31" s="106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5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05"/>
      <c r="C32" s="1"/>
      <c r="D32" s="105"/>
      <c r="E32" s="106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5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05"/>
      <c r="C33" s="1"/>
      <c r="D33" s="105"/>
      <c r="E33" s="106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5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05"/>
      <c r="C34" s="1"/>
      <c r="D34" s="105"/>
      <c r="E34" s="106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5"/>
      <c r="X34" s="1"/>
      <c r="Y34" s="96"/>
      <c r="Z34" s="96"/>
      <c r="AA34" s="96"/>
      <c r="AB34" s="96"/>
      <c r="AC34" s="96"/>
      <c r="AD34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2019-02-12T10:39:26Z</dcterms:modified>
</cp:coreProperties>
</file>