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O11" i="1"/>
  <c r="M9" i="1" l="1"/>
  <c r="M8" i="1"/>
  <c r="M7" i="1"/>
  <c r="M11" i="1" s="1"/>
  <c r="O15" i="1"/>
  <c r="O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I18" i="1" s="1"/>
  <c r="H11" i="1"/>
  <c r="H15" i="1" s="1"/>
  <c r="G11" i="1"/>
  <c r="G15" i="1" s="1"/>
  <c r="G18" i="1" s="1"/>
  <c r="F11" i="1"/>
  <c r="F15" i="1" s="1"/>
  <c r="E11" i="1"/>
  <c r="E15" i="1" s="1"/>
  <c r="N15" i="1"/>
  <c r="K15" i="1" l="1"/>
  <c r="F18" i="1"/>
  <c r="D12" i="1"/>
  <c r="M15" i="1"/>
  <c r="E18" i="1"/>
  <c r="M18" i="1" s="1"/>
  <c r="H18" i="1"/>
  <c r="L15" i="1"/>
  <c r="K18" i="1" l="1"/>
  <c r="L18" i="1"/>
</calcChain>
</file>

<file path=xl/sharedStrings.xml><?xml version="1.0" encoding="utf-8"?>
<sst xmlns="http://schemas.openxmlformats.org/spreadsheetml/2006/main" count="87" uniqueCount="58">
  <si>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</si>
  <si>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</si>
  <si>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</si>
  <si>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</si>
  <si>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</si>
  <si>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</si>
  <si>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</si>
  <si>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</si>
  <si>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</si>
  <si>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</si>
  <si>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</si>
  <si>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</si>
  <si>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</si>
  <si>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</si>
  <si>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</si>
  <si>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</si>
  <si>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</si>
  <si>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</si>
  <si>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</si>
  <si>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</si>
  <si>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</si>
  <si>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</si>
  <si>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</si>
  <si>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</si>
  <si>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</si>
  <si>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</si>
  <si>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</si>
  <si>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</si>
  <si>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</si>
  <si>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</si>
  <si>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</si>
  <si>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</si>
  <si>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 Klemettilä</t>
  </si>
  <si>
    <t>8.</t>
  </si>
  <si>
    <t>Virkiä</t>
  </si>
  <si>
    <t>----</t>
  </si>
  <si>
    <t>1.</t>
  </si>
  <si>
    <t>loppuottelut</t>
  </si>
  <si>
    <t>7.</t>
  </si>
  <si>
    <t>2.</t>
  </si>
  <si>
    <t>play off</t>
  </si>
  <si>
    <t>14.7.1968</t>
  </si>
  <si>
    <t>Virkiä = Lapuan Virkiä  (1907)</t>
  </si>
  <si>
    <t>ENSIMMÄISET</t>
  </si>
  <si>
    <t>Ottelu</t>
  </si>
  <si>
    <t>1.  ottelu</t>
  </si>
  <si>
    <t xml:space="preserve">  15 v   1 kk 29 pv</t>
  </si>
  <si>
    <t>Lyöty juoksu</t>
  </si>
  <si>
    <t>Tuotu juoksu</t>
  </si>
  <si>
    <t>Kunnari</t>
  </si>
  <si>
    <t>MESTARUUSSARJA</t>
  </si>
  <si>
    <t>5.  ottelu</t>
  </si>
  <si>
    <t xml:space="preserve">  15 v 10 kk   6 pv</t>
  </si>
  <si>
    <t>20.05. 1984  Virkiä - IPV  14-7</t>
  </si>
  <si>
    <t>03.06. 1984  Virkiä - IT  6-16</t>
  </si>
  <si>
    <t xml:space="preserve">  15 v 10 kk 20 pv</t>
  </si>
  <si>
    <t>Cup</t>
  </si>
  <si>
    <t>URA SM-SARJASSA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</si>
</sst>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left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left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9.855468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32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50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56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38</v>
      </c>
      <c r="D4" s="41" t="s">
        <v>34</v>
      </c>
      <c r="E4" s="27">
        <v>12</v>
      </c>
      <c r="F4" s="27">
        <v>0</v>
      </c>
      <c r="G4" s="27">
        <v>2</v>
      </c>
      <c r="H4" s="27">
        <v>1</v>
      </c>
      <c r="I4" s="27">
        <v>25</v>
      </c>
      <c r="J4" s="27">
        <v>11</v>
      </c>
      <c r="K4" s="27">
        <v>5</v>
      </c>
      <c r="L4" s="27">
        <v>7</v>
      </c>
      <c r="M4" s="27">
        <v>2</v>
      </c>
      <c r="N4" s="30">
        <v>0.58139534883720934</v>
      </c>
      <c r="O4" s="25">
        <v>43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42" t="s">
        <v>33</v>
      </c>
      <c r="D5" s="41" t="s">
        <v>34</v>
      </c>
      <c r="E5" s="27">
        <v>4</v>
      </c>
      <c r="F5" s="27">
        <v>0</v>
      </c>
      <c r="G5" s="27">
        <v>0</v>
      </c>
      <c r="H5" s="27">
        <v>0</v>
      </c>
      <c r="I5" s="27">
        <v>2</v>
      </c>
      <c r="J5" s="27">
        <v>0</v>
      </c>
      <c r="K5" s="27">
        <v>2</v>
      </c>
      <c r="L5" s="27">
        <v>0</v>
      </c>
      <c r="M5" s="27">
        <v>0</v>
      </c>
      <c r="N5" s="30">
        <v>0.2857142857142857</v>
      </c>
      <c r="O5" s="25">
        <v>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42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1987</v>
      </c>
      <c r="C7" s="42" t="s">
        <v>33</v>
      </c>
      <c r="D7" s="41" t="s">
        <v>34</v>
      </c>
      <c r="E7" s="27">
        <v>7</v>
      </c>
      <c r="F7" s="27">
        <v>0</v>
      </c>
      <c r="G7" s="27">
        <v>0</v>
      </c>
      <c r="H7" s="27">
        <v>1</v>
      </c>
      <c r="I7" s="27">
        <v>4</v>
      </c>
      <c r="J7" s="27">
        <v>2</v>
      </c>
      <c r="K7" s="27">
        <v>2</v>
      </c>
      <c r="L7" s="27">
        <v>0</v>
      </c>
      <c r="M7" s="27">
        <f>PRODUCT(F7+G7)</f>
        <v>0</v>
      </c>
      <c r="N7" s="60" t="s">
        <v>35</v>
      </c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1988</v>
      </c>
      <c r="C8" s="42" t="s">
        <v>36</v>
      </c>
      <c r="D8" s="41" t="s">
        <v>34</v>
      </c>
      <c r="E8" s="27">
        <v>18</v>
      </c>
      <c r="F8" s="27">
        <v>0</v>
      </c>
      <c r="G8" s="27">
        <v>6</v>
      </c>
      <c r="H8" s="27">
        <v>9</v>
      </c>
      <c r="I8" s="27">
        <v>40</v>
      </c>
      <c r="J8" s="27">
        <v>19</v>
      </c>
      <c r="K8" s="27">
        <v>8</v>
      </c>
      <c r="L8" s="27">
        <v>7</v>
      </c>
      <c r="M8" s="27">
        <f>PRODUCT(F8+G8)</f>
        <v>6</v>
      </c>
      <c r="N8" s="60" t="s">
        <v>35</v>
      </c>
      <c r="O8" s="25">
        <v>0</v>
      </c>
      <c r="P8" s="27">
        <v>2</v>
      </c>
      <c r="Q8" s="27">
        <v>0</v>
      </c>
      <c r="R8" s="27">
        <v>0</v>
      </c>
      <c r="S8" s="27">
        <v>0</v>
      </c>
      <c r="T8" s="27">
        <v>1</v>
      </c>
      <c r="U8" s="28"/>
      <c r="V8" s="28"/>
      <c r="W8" s="28"/>
      <c r="X8" s="28"/>
      <c r="Y8" s="28"/>
      <c r="Z8" s="27"/>
      <c r="AA8" s="27"/>
      <c r="AB8" s="27"/>
      <c r="AC8" s="27">
        <v>1</v>
      </c>
      <c r="AD8" s="27"/>
      <c r="AE8" s="27"/>
      <c r="AF8" s="55" t="s">
        <v>37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1989</v>
      </c>
      <c r="C9" s="42" t="s">
        <v>38</v>
      </c>
      <c r="D9" s="41" t="s">
        <v>34</v>
      </c>
      <c r="E9" s="27">
        <v>11</v>
      </c>
      <c r="F9" s="27">
        <v>0</v>
      </c>
      <c r="G9" s="27">
        <v>2</v>
      </c>
      <c r="H9" s="27">
        <v>4</v>
      </c>
      <c r="I9" s="27">
        <v>13</v>
      </c>
      <c r="J9" s="27">
        <v>5</v>
      </c>
      <c r="K9" s="27">
        <v>5</v>
      </c>
      <c r="L9" s="27">
        <v>1</v>
      </c>
      <c r="M9" s="27">
        <f>PRODUCT(F9+G9)</f>
        <v>2</v>
      </c>
      <c r="N9" s="60" t="s">
        <v>35</v>
      </c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1990</v>
      </c>
      <c r="C10" s="42" t="s">
        <v>39</v>
      </c>
      <c r="D10" s="41" t="s">
        <v>34</v>
      </c>
      <c r="E10" s="27">
        <v>22</v>
      </c>
      <c r="F10" s="27">
        <v>0</v>
      </c>
      <c r="G10" s="27">
        <v>19</v>
      </c>
      <c r="H10" s="27">
        <v>8</v>
      </c>
      <c r="I10" s="27">
        <v>80</v>
      </c>
      <c r="J10" s="27">
        <v>20</v>
      </c>
      <c r="K10" s="27">
        <v>14</v>
      </c>
      <c r="L10" s="27">
        <v>27</v>
      </c>
      <c r="M10" s="27">
        <v>19</v>
      </c>
      <c r="N10" s="61">
        <v>0.49399999999999999</v>
      </c>
      <c r="O10" s="25">
        <v>162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>
        <v>1</v>
      </c>
      <c r="AE10" s="27"/>
      <c r="AF10" s="55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74</v>
      </c>
      <c r="F11" s="19">
        <f t="shared" si="0"/>
        <v>0</v>
      </c>
      <c r="G11" s="19">
        <f t="shared" si="0"/>
        <v>29</v>
      </c>
      <c r="H11" s="19">
        <f t="shared" si="0"/>
        <v>23</v>
      </c>
      <c r="I11" s="19">
        <f t="shared" si="0"/>
        <v>164</v>
      </c>
      <c r="J11" s="19">
        <f t="shared" si="0"/>
        <v>57</v>
      </c>
      <c r="K11" s="19">
        <f t="shared" si="0"/>
        <v>36</v>
      </c>
      <c r="L11" s="19">
        <f t="shared" si="0"/>
        <v>42</v>
      </c>
      <c r="M11" s="19">
        <f t="shared" si="0"/>
        <v>29</v>
      </c>
      <c r="N11" s="31">
        <f>PRODUCT(107/O11)</f>
        <v>0.50471698113207553</v>
      </c>
      <c r="O11" s="32">
        <f t="shared" ref="O11:AE11" si="1">SUM(O4:O10)</f>
        <v>212</v>
      </c>
      <c r="P11" s="19">
        <f t="shared" si="1"/>
        <v>2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1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1</v>
      </c>
      <c r="AD11" s="19">
        <f t="shared" si="1"/>
        <v>1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166.66666666666669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57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43</v>
      </c>
      <c r="Q14" s="13"/>
      <c r="R14" s="13"/>
      <c r="S14" s="13"/>
      <c r="T14" s="63"/>
      <c r="U14" s="63"/>
      <c r="V14" s="63"/>
      <c r="W14" s="63"/>
      <c r="X14" s="63"/>
      <c r="Y14" s="13"/>
      <c r="Z14" s="13"/>
      <c r="AA14" s="13"/>
      <c r="AB14" s="13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3"/>
      <c r="E15" s="27">
        <f>PRODUCT(E11)</f>
        <v>74</v>
      </c>
      <c r="F15" s="27">
        <f>PRODUCT(F11)</f>
        <v>0</v>
      </c>
      <c r="G15" s="27">
        <f>PRODUCT(G11)</f>
        <v>29</v>
      </c>
      <c r="H15" s="27">
        <f>PRODUCT(H11)</f>
        <v>23</v>
      </c>
      <c r="I15" s="27">
        <f>PRODUCT(I11)</f>
        <v>164</v>
      </c>
      <c r="J15" s="1"/>
      <c r="K15" s="44">
        <f>PRODUCT((F15+G15)/E15)</f>
        <v>0.39189189189189189</v>
      </c>
      <c r="L15" s="44">
        <f>PRODUCT(H15/E15)</f>
        <v>0.3108108108108108</v>
      </c>
      <c r="M15" s="44">
        <f>PRODUCT(I15/E15)</f>
        <v>2.2162162162162162</v>
      </c>
      <c r="N15" s="30">
        <f>PRODUCT(N11)</f>
        <v>0.50471698113207553</v>
      </c>
      <c r="O15" s="25">
        <f>PRODUCT(O11)</f>
        <v>212</v>
      </c>
      <c r="P15" s="64" t="s">
        <v>44</v>
      </c>
      <c r="Q15" s="65"/>
      <c r="R15" s="65"/>
      <c r="S15" s="71" t="s">
        <v>53</v>
      </c>
      <c r="T15" s="66"/>
      <c r="U15" s="66"/>
      <c r="V15" s="66"/>
      <c r="W15" s="66"/>
      <c r="X15" s="66"/>
      <c r="Y15" s="66"/>
      <c r="Z15" s="66"/>
      <c r="AA15" s="66"/>
      <c r="AB15" s="67" t="s">
        <v>45</v>
      </c>
      <c r="AC15" s="66"/>
      <c r="AD15" s="66"/>
      <c r="AE15" s="67"/>
      <c r="AF15" s="68" t="s">
        <v>46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5" t="s">
        <v>16</v>
      </c>
      <c r="C16" s="46"/>
      <c r="D16" s="47"/>
      <c r="E16" s="27">
        <v>2</v>
      </c>
      <c r="F16" s="27">
        <v>0</v>
      </c>
      <c r="G16" s="27">
        <v>0</v>
      </c>
      <c r="H16" s="27">
        <v>0</v>
      </c>
      <c r="I16" s="27">
        <v>1</v>
      </c>
      <c r="J16" s="1"/>
      <c r="K16" s="44">
        <v>0</v>
      </c>
      <c r="L16" s="44">
        <v>0</v>
      </c>
      <c r="M16" s="44">
        <v>0.5</v>
      </c>
      <c r="N16" s="30"/>
      <c r="O16" s="25"/>
      <c r="P16" s="69" t="s">
        <v>47</v>
      </c>
      <c r="Q16" s="70"/>
      <c r="R16" s="70"/>
      <c r="S16" s="71" t="s">
        <v>53</v>
      </c>
      <c r="T16" s="71"/>
      <c r="U16" s="71"/>
      <c r="V16" s="71"/>
      <c r="W16" s="71"/>
      <c r="X16" s="71"/>
      <c r="Y16" s="71"/>
      <c r="Z16" s="71"/>
      <c r="AA16" s="71"/>
      <c r="AB16" s="72" t="s">
        <v>45</v>
      </c>
      <c r="AC16" s="71"/>
      <c r="AD16" s="71"/>
      <c r="AE16" s="72"/>
      <c r="AF16" s="73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17</v>
      </c>
      <c r="C17" s="49"/>
      <c r="D17" s="50"/>
      <c r="E17" s="28"/>
      <c r="F17" s="28"/>
      <c r="G17" s="28"/>
      <c r="H17" s="28"/>
      <c r="I17" s="28"/>
      <c r="J17" s="1"/>
      <c r="K17" s="51"/>
      <c r="L17" s="51"/>
      <c r="M17" s="51"/>
      <c r="N17" s="52"/>
      <c r="O17" s="25"/>
      <c r="P17" s="69" t="s">
        <v>48</v>
      </c>
      <c r="Q17" s="70"/>
      <c r="R17" s="70"/>
      <c r="S17" s="71" t="s">
        <v>54</v>
      </c>
      <c r="T17" s="71"/>
      <c r="U17" s="71"/>
      <c r="V17" s="71"/>
      <c r="W17" s="71"/>
      <c r="X17" s="71"/>
      <c r="Y17" s="71"/>
      <c r="Z17" s="71"/>
      <c r="AA17" s="71"/>
      <c r="AB17" s="72" t="s">
        <v>51</v>
      </c>
      <c r="AC17" s="71"/>
      <c r="AD17" s="71"/>
      <c r="AE17" s="72"/>
      <c r="AF17" s="73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3" t="s">
        <v>18</v>
      </c>
      <c r="C18" s="54"/>
      <c r="D18" s="55"/>
      <c r="E18" s="19">
        <f>SUM(E15:E17)</f>
        <v>76</v>
      </c>
      <c r="F18" s="19">
        <f>SUM(F15:F17)</f>
        <v>0</v>
      </c>
      <c r="G18" s="19">
        <f>SUM(G15:G17)</f>
        <v>29</v>
      </c>
      <c r="H18" s="19">
        <f>SUM(H15:H17)</f>
        <v>23</v>
      </c>
      <c r="I18" s="19">
        <f>SUM(I15:I17)</f>
        <v>165</v>
      </c>
      <c r="J18" s="1"/>
      <c r="K18" s="56">
        <f>PRODUCT((F18+G18)/E18)</f>
        <v>0.38157894736842107</v>
      </c>
      <c r="L18" s="56">
        <f>PRODUCT(H18/E18)</f>
        <v>0.30263157894736842</v>
      </c>
      <c r="M18" s="56">
        <f>PRODUCT(I18/E18)</f>
        <v>2.1710526315789473</v>
      </c>
      <c r="N18" s="31">
        <v>0.505</v>
      </c>
      <c r="O18" s="25">
        <f>SUM(O15:O17)</f>
        <v>212</v>
      </c>
      <c r="P18" s="74" t="s">
        <v>49</v>
      </c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7"/>
      <c r="AC18" s="76"/>
      <c r="AD18" s="76"/>
      <c r="AE18" s="77"/>
      <c r="AF18" s="7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31</v>
      </c>
      <c r="C20" s="1"/>
      <c r="D20" s="62" t="s">
        <v>42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2019-01-23T14:11:10Z</dcterms:modified>
</cp:coreProperties>
</file>