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O5" i="1"/>
  <c r="O4" i="1"/>
  <c r="O16" i="1" s="1"/>
  <c r="O20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/>
  <c r="O21" i="1" s="1"/>
  <c r="S16" i="1"/>
  <c r="H21" i="1" s="1"/>
  <c r="R16" i="1"/>
  <c r="G21" i="1" s="1"/>
  <c r="G23" i="1" s="1"/>
  <c r="Q16" i="1"/>
  <c r="F21" i="1" s="1"/>
  <c r="P16" i="1"/>
  <c r="E21" i="1" s="1"/>
  <c r="E23" i="1" s="1"/>
  <c r="M16" i="1"/>
  <c r="L16" i="1"/>
  <c r="K16" i="1"/>
  <c r="J16" i="1"/>
  <c r="I16" i="1"/>
  <c r="N16" i="1" s="1"/>
  <c r="N20" i="1" s="1"/>
  <c r="H16" i="1"/>
  <c r="H20" i="1"/>
  <c r="H23" i="1" s="1"/>
  <c r="G16" i="1"/>
  <c r="G20" i="1"/>
  <c r="F16" i="1"/>
  <c r="F20" i="1"/>
  <c r="F23" i="1" s="1"/>
  <c r="E16" i="1"/>
  <c r="E20" i="1"/>
  <c r="K20" i="1"/>
  <c r="I20" i="1"/>
  <c r="I23" i="1" s="1"/>
  <c r="L20" i="1"/>
  <c r="M20" i="1"/>
  <c r="M23" i="1" l="1"/>
  <c r="K23" i="1"/>
  <c r="L23" i="1"/>
  <c r="K21" i="1"/>
  <c r="L21" i="1"/>
  <c r="O23" i="1"/>
  <c r="N23" i="1" s="1"/>
  <c r="D17" i="1"/>
  <c r="M21" i="1"/>
</calcChain>
</file>

<file path=xl/sharedStrings.xml><?xml version="1.0" encoding="utf-8"?>
<sst xmlns="http://schemas.openxmlformats.org/spreadsheetml/2006/main" count="124" uniqueCount="85">
  <si>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</si>
  <si>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</si>
  <si>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</si>
  <si>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</si>
  <si>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</si>
  <si>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</si>
  <si>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</si>
  <si>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</si>
  <si>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</si>
  <si>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</si>
  <si>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</si>
  <si>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</si>
  <si>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</si>
  <si>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</si>
  <si>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</si>
  <si>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</si>
  <si>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</si>
  <si>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</si>
  <si>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</si>
  <si>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</si>
  <si>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</si>
  <si>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</si>
  <si>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</si>
  <si>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</si>
  <si>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</si>
  <si>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</si>
  <si>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</si>
  <si>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</si>
  <si>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</si>
  <si>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</si>
  <si>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</si>
  <si>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</si>
  <si>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</si>
  <si>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</si>
  <si>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</si>
  <si>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</si>
  <si>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</si>
  <si>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</si>
  <si>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</si>
  <si>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Kirittäret</t>
  </si>
  <si>
    <t>Annika Klemetti</t>
  </si>
  <si>
    <t>5.</t>
  </si>
  <si>
    <t>8.</t>
  </si>
  <si>
    <t>24.6.1983</t>
  </si>
  <si>
    <t>Kirittäret = Jyväskylän Etukenttä Oy  (1998)</t>
  </si>
  <si>
    <t>Lohi</t>
  </si>
  <si>
    <t>ykköspesis</t>
  </si>
  <si>
    <t>HP</t>
  </si>
  <si>
    <t>Lohi = Jyväskylän Lohi  (1924)</t>
  </si>
  <si>
    <t>KPL</t>
  </si>
  <si>
    <t>HP = Haminan Palloilijat  (1928)</t>
  </si>
  <si>
    <t>KPL = Kouvolan Pallonlyöjät  (1931)</t>
  </si>
  <si>
    <t>30.05. 1999  Kirittäret - Manse PP  2-0  (4-2, 5-1)</t>
  </si>
  <si>
    <t>26.07. 2000  Kirittäret - PeTo  0-2  (2-5, 4-5)</t>
  </si>
  <si>
    <t>8.  ottelu</t>
  </si>
  <si>
    <t xml:space="preserve">  15 v 11 kk   4 pv</t>
  </si>
  <si>
    <t xml:space="preserve">  17 v   1 kk   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</si>
  <si>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</si>
  <si>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</si>
  <si>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</si>
  <si>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</si>
  <si>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</si>
  <si>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</si>
  <si>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</si>
  <si>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</si>
  <si>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</si>
  <si>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</si>
  <si>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</si>
  <si>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</si>
  <si>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</si>
  <si>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</si>
  <si>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15.07. 2001  Hamina</t>
  </si>
  <si>
    <t xml:space="preserve">  2-0  (5-4, 4-2)</t>
  </si>
  <si>
    <t>Itä</t>
  </si>
  <si>
    <t>2p</t>
  </si>
  <si>
    <t>II p</t>
  </si>
  <si>
    <t>Jaana Puranen</t>
  </si>
  <si>
    <t>2612</t>
  </si>
  <si>
    <t>Tittelit</t>
  </si>
  <si>
    <t>Paras pelaaja  (NYP)</t>
  </si>
  <si>
    <t>7/9</t>
  </si>
  <si>
    <t>2/2</t>
  </si>
  <si>
    <t>4/5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</si>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</sst>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.5703125" style="77" customWidth="1"/>
    <col min="5" max="12" width="5.7109375" style="77" customWidth="1"/>
    <col min="13" max="13" width="6.28515625" style="77" customWidth="1"/>
    <col min="14" max="14" width="9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78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27" t="s">
        <v>41</v>
      </c>
      <c r="D4" s="28" t="s">
        <v>39</v>
      </c>
      <c r="E4" s="27">
        <v>1</v>
      </c>
      <c r="F4" s="27">
        <v>0</v>
      </c>
      <c r="G4" s="27">
        <v>0</v>
      </c>
      <c r="H4" s="27">
        <v>0</v>
      </c>
      <c r="I4" s="27">
        <v>2</v>
      </c>
      <c r="J4" s="27">
        <v>0</v>
      </c>
      <c r="K4" s="27">
        <v>1</v>
      </c>
      <c r="L4" s="27">
        <v>1</v>
      </c>
      <c r="M4" s="27">
        <v>0</v>
      </c>
      <c r="N4" s="29">
        <v>1</v>
      </c>
      <c r="O4" s="25">
        <f>PRODUCT(I4/N4)</f>
        <v>2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2000</v>
      </c>
      <c r="C5" s="27" t="s">
        <v>42</v>
      </c>
      <c r="D5" s="28" t="s">
        <v>39</v>
      </c>
      <c r="E5" s="27">
        <v>9</v>
      </c>
      <c r="F5" s="27">
        <v>0</v>
      </c>
      <c r="G5" s="27">
        <v>0</v>
      </c>
      <c r="H5" s="27">
        <v>2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29">
        <v>0.188</v>
      </c>
      <c r="O5" s="25">
        <f>PRODUCT(I5/N5)</f>
        <v>15.957446808510639</v>
      </c>
      <c r="P5" s="27">
        <v>1</v>
      </c>
      <c r="Q5" s="27">
        <v>0</v>
      </c>
      <c r="R5" s="27">
        <v>0</v>
      </c>
      <c r="S5" s="27">
        <v>0</v>
      </c>
      <c r="T5" s="27">
        <v>1</v>
      </c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2001</v>
      </c>
      <c r="C6" s="79"/>
      <c r="D6" s="80" t="s">
        <v>45</v>
      </c>
      <c r="E6" s="79"/>
      <c r="F6" s="81" t="s">
        <v>46</v>
      </c>
      <c r="G6" s="82"/>
      <c r="H6" s="83"/>
      <c r="I6" s="79"/>
      <c r="J6" s="79"/>
      <c r="K6" s="79"/>
      <c r="L6" s="79"/>
      <c r="M6" s="79"/>
      <c r="N6" s="8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2002</v>
      </c>
      <c r="C7" s="79"/>
      <c r="D7" s="80" t="s">
        <v>45</v>
      </c>
      <c r="E7" s="79"/>
      <c r="F7" s="81" t="s">
        <v>46</v>
      </c>
      <c r="G7" s="82"/>
      <c r="H7" s="83"/>
      <c r="I7" s="79"/>
      <c r="J7" s="79"/>
      <c r="K7" s="79"/>
      <c r="L7" s="79"/>
      <c r="M7" s="79"/>
      <c r="N7" s="84"/>
      <c r="O7" s="25"/>
      <c r="P7" s="27"/>
      <c r="Q7" s="27"/>
      <c r="R7" s="27"/>
      <c r="S7" s="27"/>
      <c r="T7" s="27"/>
      <c r="U7" s="30">
        <v>7</v>
      </c>
      <c r="V7" s="30">
        <v>2</v>
      </c>
      <c r="W7" s="30">
        <v>2</v>
      </c>
      <c r="X7" s="30">
        <v>6</v>
      </c>
      <c r="Y7" s="30">
        <v>29</v>
      </c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2003</v>
      </c>
      <c r="C8" s="79"/>
      <c r="D8" s="80" t="s">
        <v>45</v>
      </c>
      <c r="E8" s="79"/>
      <c r="F8" s="81" t="s">
        <v>46</v>
      </c>
      <c r="G8" s="82"/>
      <c r="H8" s="83"/>
      <c r="I8" s="79"/>
      <c r="J8" s="79"/>
      <c r="K8" s="79"/>
      <c r="L8" s="79"/>
      <c r="M8" s="79"/>
      <c r="N8" s="8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2004</v>
      </c>
      <c r="C9" s="79"/>
      <c r="D9" s="80" t="s">
        <v>45</v>
      </c>
      <c r="E9" s="79"/>
      <c r="F9" s="81" t="s">
        <v>46</v>
      </c>
      <c r="G9" s="82"/>
      <c r="H9" s="83"/>
      <c r="I9" s="79"/>
      <c r="J9" s="79"/>
      <c r="K9" s="79"/>
      <c r="L9" s="79"/>
      <c r="M9" s="79"/>
      <c r="N9" s="8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9">
        <v>2008</v>
      </c>
      <c r="C13" s="79"/>
      <c r="D13" s="80" t="s">
        <v>47</v>
      </c>
      <c r="E13" s="79"/>
      <c r="F13" s="81" t="s">
        <v>46</v>
      </c>
      <c r="G13" s="82"/>
      <c r="H13" s="83"/>
      <c r="I13" s="79"/>
      <c r="J13" s="79"/>
      <c r="K13" s="79"/>
      <c r="L13" s="79"/>
      <c r="M13" s="79"/>
      <c r="N13" s="84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9">
        <v>2009</v>
      </c>
      <c r="C14" s="79"/>
      <c r="D14" s="80" t="s">
        <v>49</v>
      </c>
      <c r="E14" s="79"/>
      <c r="F14" s="81" t="s">
        <v>46</v>
      </c>
      <c r="G14" s="82"/>
      <c r="H14" s="83"/>
      <c r="I14" s="79"/>
      <c r="J14" s="79"/>
      <c r="K14" s="79"/>
      <c r="L14" s="79"/>
      <c r="M14" s="79"/>
      <c r="N14" s="84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79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9">
        <v>2010</v>
      </c>
      <c r="C15" s="79"/>
      <c r="D15" s="80" t="s">
        <v>49</v>
      </c>
      <c r="E15" s="79"/>
      <c r="F15" s="81" t="s">
        <v>46</v>
      </c>
      <c r="G15" s="82"/>
      <c r="H15" s="83"/>
      <c r="I15" s="79"/>
      <c r="J15" s="79"/>
      <c r="K15" s="79"/>
      <c r="L15" s="79"/>
      <c r="M15" s="79"/>
      <c r="N15" s="84"/>
      <c r="O15" s="8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10</v>
      </c>
      <c r="F16" s="19">
        <f t="shared" si="0"/>
        <v>0</v>
      </c>
      <c r="G16" s="19">
        <f t="shared" si="0"/>
        <v>0</v>
      </c>
      <c r="H16" s="19">
        <f t="shared" si="0"/>
        <v>2</v>
      </c>
      <c r="I16" s="19">
        <f t="shared" si="0"/>
        <v>5</v>
      </c>
      <c r="J16" s="19">
        <f t="shared" si="0"/>
        <v>3</v>
      </c>
      <c r="K16" s="19">
        <f t="shared" si="0"/>
        <v>1</v>
      </c>
      <c r="L16" s="19">
        <f t="shared" si="0"/>
        <v>1</v>
      </c>
      <c r="M16" s="19">
        <f t="shared" si="0"/>
        <v>0</v>
      </c>
      <c r="N16" s="31">
        <f>PRODUCT(I16/O16)</f>
        <v>0.27843601895734599</v>
      </c>
      <c r="O16" s="86">
        <f t="shared" ref="O16:AE16" si="1">SUM(O4:O15)</f>
        <v>17.957446808510639</v>
      </c>
      <c r="P16" s="19">
        <f t="shared" si="1"/>
        <v>1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1</v>
      </c>
      <c r="U16" s="19">
        <f t="shared" si="1"/>
        <v>7</v>
      </c>
      <c r="V16" s="19">
        <f t="shared" si="1"/>
        <v>2</v>
      </c>
      <c r="W16" s="19">
        <f t="shared" si="1"/>
        <v>2</v>
      </c>
      <c r="X16" s="19">
        <f t="shared" si="1"/>
        <v>6</v>
      </c>
      <c r="Y16" s="19">
        <f t="shared" si="1"/>
        <v>29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2"/>
      <c r="D17" s="33">
        <f>SUM(F16:H16)+((I16-F16-G16)/3)+(E16/3)+(Z16*25)+(AA16*25)+(AB16*10)+(AC16*25)+(AD16*20)+(AE16*15)</f>
        <v>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5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39"/>
      <c r="D19" s="39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19" t="s">
        <v>21</v>
      </c>
      <c r="O19" s="25"/>
      <c r="P19" s="40" t="s">
        <v>32</v>
      </c>
      <c r="Q19" s="13"/>
      <c r="R19" s="13"/>
      <c r="S19" s="13"/>
      <c r="T19" s="41"/>
      <c r="U19" s="41"/>
      <c r="V19" s="41"/>
      <c r="W19" s="41"/>
      <c r="X19" s="41"/>
      <c r="Y19" s="13"/>
      <c r="Z19" s="13"/>
      <c r="AA19" s="13"/>
      <c r="AB19" s="12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0" t="s">
        <v>17</v>
      </c>
      <c r="C20" s="13"/>
      <c r="D20" s="43"/>
      <c r="E20" s="27">
        <f>PRODUCT(E16)</f>
        <v>10</v>
      </c>
      <c r="F20" s="27">
        <f>PRODUCT(F16)</f>
        <v>0</v>
      </c>
      <c r="G20" s="27">
        <f>PRODUCT(G16)</f>
        <v>0</v>
      </c>
      <c r="H20" s="27">
        <f>PRODUCT(H16)</f>
        <v>2</v>
      </c>
      <c r="I20" s="27">
        <f>PRODUCT(I16)</f>
        <v>5</v>
      </c>
      <c r="J20" s="1"/>
      <c r="K20" s="44">
        <f>PRODUCT((F20+G20)/E20)</f>
        <v>0</v>
      </c>
      <c r="L20" s="44">
        <f>PRODUCT(H20/E20)</f>
        <v>0.2</v>
      </c>
      <c r="M20" s="44">
        <f>PRODUCT(I20/E20)</f>
        <v>0.5</v>
      </c>
      <c r="N20" s="29">
        <f>PRODUCT(N16)</f>
        <v>0.27843601895734599</v>
      </c>
      <c r="O20" s="25">
        <f>PRODUCT(O16)</f>
        <v>17.957446808510639</v>
      </c>
      <c r="P20" s="45" t="s">
        <v>33</v>
      </c>
      <c r="Q20" s="46"/>
      <c r="R20" s="46"/>
      <c r="S20" s="47" t="s">
        <v>52</v>
      </c>
      <c r="T20" s="47"/>
      <c r="U20" s="47"/>
      <c r="V20" s="47"/>
      <c r="W20" s="47"/>
      <c r="X20" s="47"/>
      <c r="Y20" s="47"/>
      <c r="Z20" s="47"/>
      <c r="AA20" s="47"/>
      <c r="AB20" s="48"/>
      <c r="AC20" s="47"/>
      <c r="AD20" s="49" t="s">
        <v>37</v>
      </c>
      <c r="AE20" s="49"/>
      <c r="AF20" s="50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27">
        <f>PRODUCT(P16)</f>
        <v>1</v>
      </c>
      <c r="F21" s="27">
        <f>PRODUCT(Q16)</f>
        <v>0</v>
      </c>
      <c r="G21" s="27">
        <f>PRODUCT(R16)</f>
        <v>0</v>
      </c>
      <c r="H21" s="27">
        <f>PRODUCT(S16)</f>
        <v>0</v>
      </c>
      <c r="I21" s="27">
        <f>PRODUCT(T16)</f>
        <v>1</v>
      </c>
      <c r="J21" s="1"/>
      <c r="K21" s="44">
        <f>PRODUCT((F21+G21)/E21)</f>
        <v>0</v>
      </c>
      <c r="L21" s="44">
        <f>PRODUCT(H21/E21)</f>
        <v>0</v>
      </c>
      <c r="M21" s="44">
        <f>PRODUCT(I21/E21)</f>
        <v>1</v>
      </c>
      <c r="N21" s="29">
        <v>1</v>
      </c>
      <c r="O21" s="25">
        <f>PRODUCT(I21/N21)</f>
        <v>1</v>
      </c>
      <c r="P21" s="54" t="s">
        <v>34</v>
      </c>
      <c r="Q21" s="55"/>
      <c r="R21" s="55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56"/>
      <c r="AD21" s="58"/>
      <c r="AE21" s="58"/>
      <c r="AF21" s="5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0" t="s">
        <v>19</v>
      </c>
      <c r="C22" s="61"/>
      <c r="D22" s="62"/>
      <c r="E22" s="30">
        <v>7</v>
      </c>
      <c r="F22" s="30">
        <v>2</v>
      </c>
      <c r="G22" s="30">
        <v>2</v>
      </c>
      <c r="H22" s="30">
        <v>6</v>
      </c>
      <c r="I22" s="30">
        <v>29</v>
      </c>
      <c r="J22" s="1"/>
      <c r="K22" s="63">
        <f>PRODUCT((F22+G22)/E22)</f>
        <v>0.5714285714285714</v>
      </c>
      <c r="L22" s="63">
        <f>PRODUCT(H22/E22)</f>
        <v>0.8571428571428571</v>
      </c>
      <c r="M22" s="63">
        <f>PRODUCT(I22/E22)</f>
        <v>4.1428571428571432</v>
      </c>
      <c r="N22" s="64">
        <f>PRODUCT(I22/O22)</f>
        <v>0.54716981132075471</v>
      </c>
      <c r="O22" s="25">
        <v>53</v>
      </c>
      <c r="P22" s="54" t="s">
        <v>35</v>
      </c>
      <c r="Q22" s="55"/>
      <c r="R22" s="55"/>
      <c r="S22" s="56" t="s">
        <v>53</v>
      </c>
      <c r="T22" s="56"/>
      <c r="U22" s="56"/>
      <c r="V22" s="56"/>
      <c r="W22" s="56"/>
      <c r="X22" s="56"/>
      <c r="Y22" s="56"/>
      <c r="Z22" s="56"/>
      <c r="AA22" s="56"/>
      <c r="AB22" s="57"/>
      <c r="AC22" s="56"/>
      <c r="AD22" s="58" t="s">
        <v>54</v>
      </c>
      <c r="AE22" s="58"/>
      <c r="AF22" s="59" t="s">
        <v>56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5" t="s">
        <v>20</v>
      </c>
      <c r="C23" s="66"/>
      <c r="D23" s="67"/>
      <c r="E23" s="19">
        <f>SUM(E20:E22)</f>
        <v>18</v>
      </c>
      <c r="F23" s="19">
        <f>SUM(F20:F22)</f>
        <v>2</v>
      </c>
      <c r="G23" s="19">
        <f>SUM(G20:G22)</f>
        <v>2</v>
      </c>
      <c r="H23" s="19">
        <f>SUM(H20:H22)</f>
        <v>8</v>
      </c>
      <c r="I23" s="19">
        <f>SUM(I20:I22)</f>
        <v>35</v>
      </c>
      <c r="J23" s="1"/>
      <c r="K23" s="68">
        <f>PRODUCT((F23+G23)/E23)</f>
        <v>0.22222222222222221</v>
      </c>
      <c r="L23" s="68">
        <f>PRODUCT(H23/E23)</f>
        <v>0.44444444444444442</v>
      </c>
      <c r="M23" s="68">
        <f>PRODUCT(I23/E23)</f>
        <v>1.9444444444444444</v>
      </c>
      <c r="N23" s="31">
        <f>PRODUCT(I23/O23)</f>
        <v>0.48639858072146658</v>
      </c>
      <c r="O23" s="25">
        <f>SUM(O20:O22)</f>
        <v>71.957446808510639</v>
      </c>
      <c r="P23" s="69" t="s">
        <v>36</v>
      </c>
      <c r="Q23" s="70"/>
      <c r="R23" s="70"/>
      <c r="S23" s="71"/>
      <c r="T23" s="71"/>
      <c r="U23" s="71"/>
      <c r="V23" s="71"/>
      <c r="W23" s="71"/>
      <c r="X23" s="71"/>
      <c r="Y23" s="71"/>
      <c r="Z23" s="71"/>
      <c r="AA23" s="71"/>
      <c r="AB23" s="72"/>
      <c r="AC23" s="71"/>
      <c r="AD23" s="71"/>
      <c r="AE23" s="73"/>
      <c r="AF23" s="7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38</v>
      </c>
      <c r="C25" s="1"/>
      <c r="D25" s="1" t="s">
        <v>44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48</v>
      </c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50</v>
      </c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51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4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4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4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4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4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4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4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4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4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4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4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4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4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4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4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4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4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4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4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4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4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4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4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4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4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4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4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4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4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4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4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4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4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4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4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4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4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4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4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4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4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4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4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4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4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4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4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4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4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4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4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4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4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4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4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4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4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4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4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4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4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4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4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4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4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4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4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4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4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4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4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4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4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4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4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4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4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4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4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4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4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4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4"/>
      <c r="O139" s="25"/>
      <c r="P139" s="1"/>
      <c r="Q139" s="37"/>
      <c r="R139" s="1"/>
      <c r="S139" s="1"/>
      <c r="T139" s="25"/>
      <c r="U139" s="25"/>
      <c r="V139" s="75"/>
      <c r="W139" s="1"/>
      <c r="X139" s="1"/>
      <c r="Y139" s="1"/>
      <c r="Z139" s="1"/>
      <c r="AA139" s="1"/>
      <c r="AB139" s="25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4"/>
      <c r="O140" s="25"/>
      <c r="P140" s="1"/>
      <c r="Q140" s="37"/>
      <c r="R140" s="1"/>
      <c r="S140" s="1"/>
      <c r="T140" s="25"/>
      <c r="U140" s="25"/>
      <c r="V140" s="75"/>
      <c r="W140" s="1"/>
      <c r="X140" s="1"/>
      <c r="Y140" s="1"/>
      <c r="Z140" s="1"/>
      <c r="AA140" s="1"/>
      <c r="AB140" s="25"/>
      <c r="AC140" s="1"/>
      <c r="AD140" s="1"/>
      <c r="AE140" s="1"/>
      <c r="AF140" s="38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4"/>
      <c r="O141" s="25"/>
      <c r="P141" s="1"/>
      <c r="Q141" s="37"/>
      <c r="R141" s="1"/>
      <c r="S141" s="1"/>
      <c r="T141" s="25"/>
      <c r="U141" s="25"/>
      <c r="V141" s="75"/>
      <c r="W141" s="1"/>
      <c r="X141" s="1"/>
      <c r="Y141" s="1"/>
      <c r="Z141" s="1"/>
      <c r="AA141" s="1"/>
      <c r="AB141" s="25"/>
      <c r="AC141" s="1"/>
      <c r="AD141" s="1"/>
      <c r="AE141" s="1"/>
      <c r="AF141" s="38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4"/>
      <c r="O142" s="25"/>
      <c r="P142" s="1"/>
      <c r="Q142" s="37"/>
      <c r="R142" s="1"/>
      <c r="S142" s="1"/>
      <c r="T142" s="25"/>
      <c r="U142" s="25"/>
      <c r="V142" s="75"/>
      <c r="W142" s="1"/>
      <c r="X142" s="1"/>
      <c r="Y142" s="1"/>
      <c r="Z142" s="1"/>
      <c r="AA142" s="1"/>
      <c r="AB142" s="25"/>
      <c r="AC142" s="1"/>
      <c r="AD142" s="1"/>
      <c r="AE142" s="1"/>
      <c r="AF142" s="38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4"/>
      <c r="O143" s="25"/>
      <c r="P143" s="1"/>
      <c r="Q143" s="37"/>
      <c r="R143" s="1"/>
      <c r="S143" s="1"/>
      <c r="T143" s="25"/>
      <c r="U143" s="25"/>
      <c r="V143" s="75"/>
      <c r="W143" s="1"/>
      <c r="X143" s="1"/>
      <c r="Y143" s="1"/>
      <c r="Z143" s="1"/>
      <c r="AA143" s="1"/>
      <c r="AB143" s="25"/>
      <c r="AC143" s="1"/>
      <c r="AD143" s="1"/>
      <c r="AE143" s="1"/>
      <c r="AF143" s="38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4"/>
      <c r="O144" s="25"/>
      <c r="P144" s="1"/>
      <c r="Q144" s="37"/>
      <c r="R144" s="1"/>
      <c r="S144" s="1"/>
      <c r="T144" s="25"/>
      <c r="U144" s="25"/>
      <c r="V144" s="75"/>
      <c r="W144" s="1"/>
      <c r="X144" s="1"/>
      <c r="Y144" s="1"/>
      <c r="Z144" s="1"/>
      <c r="AA144" s="1"/>
      <c r="AB144" s="25"/>
      <c r="AC144" s="1"/>
      <c r="AD144" s="1"/>
      <c r="AE144" s="1"/>
      <c r="AF144" s="38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4"/>
      <c r="O145" s="25"/>
      <c r="P145" s="1"/>
      <c r="Q145" s="37"/>
      <c r="R145" s="1"/>
      <c r="S145" s="1"/>
      <c r="T145" s="25"/>
      <c r="U145" s="25"/>
      <c r="V145" s="75"/>
      <c r="W145" s="1"/>
      <c r="X145" s="1"/>
      <c r="Y145" s="1"/>
      <c r="Z145" s="1"/>
      <c r="AA145" s="1"/>
      <c r="AB145" s="25"/>
      <c r="AC145" s="1"/>
      <c r="AD145" s="1"/>
      <c r="AE145" s="1"/>
      <c r="AF145" s="38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4"/>
      <c r="O146" s="25"/>
      <c r="P146" s="1"/>
      <c r="Q146" s="37"/>
      <c r="R146" s="1"/>
      <c r="S146" s="1"/>
      <c r="T146" s="25"/>
      <c r="U146" s="25"/>
      <c r="V146" s="75"/>
      <c r="W146" s="1"/>
      <c r="X146" s="1"/>
      <c r="Y146" s="1"/>
      <c r="Z146" s="1"/>
      <c r="AA146" s="1"/>
      <c r="AB146" s="25"/>
      <c r="AC146" s="1"/>
      <c r="AD146" s="1"/>
      <c r="AE146" s="1"/>
      <c r="AF146" s="38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4"/>
      <c r="O147" s="25"/>
      <c r="P147" s="1"/>
      <c r="Q147" s="37"/>
      <c r="R147" s="1"/>
      <c r="S147" s="1"/>
      <c r="T147" s="25"/>
      <c r="U147" s="25"/>
      <c r="V147" s="75"/>
      <c r="W147" s="1"/>
      <c r="X147" s="1"/>
      <c r="Y147" s="1"/>
      <c r="Z147" s="1"/>
      <c r="AA147" s="1"/>
      <c r="AB147" s="25"/>
      <c r="AC147" s="1"/>
      <c r="AD147" s="1"/>
      <c r="AE147" s="1"/>
      <c r="AF147" s="38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4"/>
      <c r="O148" s="25"/>
      <c r="P148" s="1"/>
      <c r="Q148" s="37"/>
      <c r="R148" s="1"/>
      <c r="S148" s="1"/>
      <c r="T148" s="25"/>
      <c r="U148" s="25"/>
      <c r="V148" s="75"/>
      <c r="W148" s="1"/>
      <c r="X148" s="1"/>
      <c r="Y148" s="1"/>
      <c r="Z148" s="1"/>
      <c r="AA148" s="1"/>
      <c r="AB148" s="25"/>
      <c r="AC148" s="1"/>
      <c r="AD148" s="1"/>
      <c r="AE148" s="1"/>
      <c r="AF148" s="38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4"/>
      <c r="O149" s="25"/>
      <c r="P149" s="1"/>
      <c r="Q149" s="37"/>
      <c r="R149" s="1"/>
      <c r="S149" s="1"/>
      <c r="T149" s="25"/>
      <c r="U149" s="25"/>
      <c r="V149" s="75"/>
      <c r="W149" s="1"/>
      <c r="X149" s="1"/>
      <c r="Y149" s="1"/>
      <c r="Z149" s="1"/>
      <c r="AA149" s="1"/>
      <c r="AB149" s="25"/>
      <c r="AC149" s="1"/>
      <c r="AD149" s="1"/>
      <c r="AE149" s="1"/>
      <c r="AF149" s="38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4"/>
      <c r="O150" s="25"/>
      <c r="P150" s="1"/>
      <c r="Q150" s="37"/>
      <c r="R150" s="1"/>
      <c r="S150" s="1"/>
      <c r="T150" s="25"/>
      <c r="U150" s="25"/>
      <c r="V150" s="75"/>
      <c r="W150" s="1"/>
      <c r="X150" s="1"/>
      <c r="Y150" s="1"/>
      <c r="Z150" s="1"/>
      <c r="AA150" s="1"/>
      <c r="AB150" s="25"/>
      <c r="AC150" s="1"/>
      <c r="AD150" s="1"/>
      <c r="AE150" s="1"/>
      <c r="AF150" s="38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4"/>
      <c r="O151" s="25"/>
      <c r="P151" s="1"/>
      <c r="Q151" s="37"/>
      <c r="R151" s="1"/>
      <c r="S151" s="1"/>
      <c r="T151" s="25"/>
      <c r="U151" s="25"/>
      <c r="V151" s="75"/>
      <c r="W151" s="1"/>
      <c r="X151" s="1"/>
      <c r="Y151" s="1"/>
      <c r="Z151" s="1"/>
      <c r="AA151" s="1"/>
      <c r="AB151" s="25"/>
      <c r="AC151" s="1"/>
      <c r="AD151" s="1"/>
      <c r="AE151" s="1"/>
      <c r="AF151" s="38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4"/>
      <c r="O152" s="25"/>
      <c r="P152" s="1"/>
      <c r="Q152" s="37"/>
      <c r="R152" s="1"/>
      <c r="S152" s="1"/>
      <c r="T152" s="25"/>
      <c r="U152" s="25"/>
      <c r="V152" s="75"/>
      <c r="W152" s="1"/>
      <c r="X152" s="1"/>
      <c r="Y152" s="1"/>
      <c r="Z152" s="1"/>
      <c r="AA152" s="1"/>
      <c r="AB152" s="25"/>
      <c r="AC152" s="1"/>
      <c r="AD152" s="1"/>
      <c r="AE152" s="1"/>
      <c r="AF152" s="38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4"/>
      <c r="O153" s="25"/>
      <c r="P153" s="1"/>
      <c r="Q153" s="37"/>
      <c r="R153" s="1"/>
      <c r="S153" s="1"/>
      <c r="T153" s="25"/>
      <c r="U153" s="25"/>
      <c r="V153" s="75"/>
      <c r="W153" s="1"/>
      <c r="X153" s="1"/>
      <c r="Y153" s="1"/>
      <c r="Z153" s="1"/>
      <c r="AA153" s="1"/>
      <c r="AB153" s="25"/>
      <c r="AC153" s="1"/>
      <c r="AD153" s="1"/>
      <c r="AE153" s="1"/>
      <c r="AF153" s="38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4"/>
      <c r="O154" s="25"/>
      <c r="P154" s="1"/>
      <c r="Q154" s="37"/>
      <c r="R154" s="1"/>
      <c r="S154" s="1"/>
      <c r="T154" s="25"/>
      <c r="U154" s="25"/>
      <c r="V154" s="75"/>
      <c r="W154" s="1"/>
      <c r="X154" s="1"/>
      <c r="Y154" s="1"/>
      <c r="Z154" s="1"/>
      <c r="AA154" s="1"/>
      <c r="AB154" s="25"/>
      <c r="AC154" s="1"/>
      <c r="AD154" s="1"/>
      <c r="AE154" s="1"/>
      <c r="AF154" s="38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4"/>
      <c r="O155" s="25"/>
      <c r="P155" s="1"/>
      <c r="Q155" s="37"/>
      <c r="R155" s="1"/>
      <c r="S155" s="1"/>
      <c r="T155" s="25"/>
      <c r="U155" s="25"/>
      <c r="V155" s="75"/>
      <c r="W155" s="1"/>
      <c r="X155" s="1"/>
      <c r="Y155" s="1"/>
      <c r="Z155" s="1"/>
      <c r="AA155" s="1"/>
      <c r="AB155" s="25"/>
      <c r="AC155" s="1"/>
      <c r="AD155" s="1"/>
      <c r="AE155" s="1"/>
      <c r="AF155" s="38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4"/>
      <c r="O156" s="25"/>
      <c r="P156" s="1"/>
      <c r="Q156" s="37"/>
      <c r="R156" s="1"/>
      <c r="S156" s="1"/>
      <c r="T156" s="25"/>
      <c r="U156" s="25"/>
      <c r="V156" s="75"/>
      <c r="W156" s="1"/>
      <c r="X156" s="1"/>
      <c r="Y156" s="1"/>
      <c r="Z156" s="1"/>
      <c r="AA156" s="1"/>
      <c r="AB156" s="25"/>
      <c r="AC156" s="1"/>
      <c r="AD156" s="1"/>
      <c r="AE156" s="1"/>
      <c r="AF156" s="38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4"/>
      <c r="O157" s="25"/>
      <c r="P157" s="1"/>
      <c r="Q157" s="37"/>
      <c r="R157" s="1"/>
      <c r="S157" s="1"/>
      <c r="T157" s="25"/>
      <c r="U157" s="25"/>
      <c r="V157" s="75"/>
      <c r="W157" s="1"/>
      <c r="X157" s="1"/>
      <c r="Y157" s="1"/>
      <c r="Z157" s="1"/>
      <c r="AA157" s="1"/>
      <c r="AB157" s="25"/>
      <c r="AC157" s="1"/>
      <c r="AD157" s="1"/>
      <c r="AE157" s="1"/>
      <c r="AF157" s="38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4"/>
      <c r="O158" s="25"/>
      <c r="P158" s="1"/>
      <c r="Q158" s="37"/>
      <c r="R158" s="1"/>
      <c r="S158" s="1"/>
      <c r="T158" s="25"/>
      <c r="U158" s="25"/>
      <c r="V158" s="75"/>
      <c r="W158" s="1"/>
      <c r="X158" s="1"/>
      <c r="Y158" s="1"/>
      <c r="Z158" s="1"/>
      <c r="AA158" s="1"/>
      <c r="AB158" s="25"/>
      <c r="AC158" s="1"/>
      <c r="AD158" s="1"/>
      <c r="AE158" s="1"/>
      <c r="AF158" s="38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4"/>
      <c r="O159" s="25"/>
      <c r="P159" s="1"/>
      <c r="Q159" s="37"/>
      <c r="R159" s="1"/>
      <c r="S159" s="1"/>
      <c r="T159" s="25"/>
      <c r="U159" s="25"/>
      <c r="V159" s="75"/>
      <c r="W159" s="1"/>
      <c r="X159" s="1"/>
      <c r="Y159" s="1"/>
      <c r="Z159" s="1"/>
      <c r="AA159" s="1"/>
      <c r="AB159" s="25"/>
      <c r="AC159" s="1"/>
      <c r="AD159" s="1"/>
      <c r="AE159" s="1"/>
      <c r="AF159" s="38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4"/>
      <c r="O160" s="25"/>
      <c r="P160" s="1"/>
      <c r="Q160" s="37"/>
      <c r="R160" s="1"/>
      <c r="S160" s="1"/>
      <c r="T160" s="25"/>
      <c r="U160" s="25"/>
      <c r="V160" s="75"/>
      <c r="W160" s="1"/>
      <c r="X160" s="1"/>
      <c r="Y160" s="1"/>
      <c r="Z160" s="1"/>
      <c r="AA160" s="1"/>
      <c r="AB160" s="25"/>
      <c r="AC160" s="1"/>
      <c r="AD160" s="1"/>
      <c r="AE160" s="1"/>
      <c r="AF160" s="38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4"/>
      <c r="O161" s="25"/>
      <c r="P161" s="1"/>
      <c r="Q161" s="37"/>
      <c r="R161" s="1"/>
      <c r="S161" s="1"/>
      <c r="T161" s="25"/>
      <c r="U161" s="25"/>
      <c r="V161" s="75"/>
      <c r="W161" s="1"/>
      <c r="X161" s="1"/>
      <c r="Y161" s="1"/>
      <c r="Z161" s="1"/>
      <c r="AA161" s="1"/>
      <c r="AB161" s="25"/>
      <c r="AC161" s="1"/>
      <c r="AD161" s="1"/>
      <c r="AE161" s="1"/>
      <c r="AF161" s="38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4"/>
      <c r="O162" s="25"/>
      <c r="P162" s="1"/>
      <c r="Q162" s="37"/>
      <c r="R162" s="1"/>
      <c r="S162" s="1"/>
      <c r="T162" s="25"/>
      <c r="U162" s="25"/>
      <c r="V162" s="75"/>
      <c r="W162" s="1"/>
      <c r="X162" s="1"/>
      <c r="Y162" s="1"/>
      <c r="Z162" s="1"/>
      <c r="AA162" s="1"/>
      <c r="AB162" s="25"/>
      <c r="AC162" s="1"/>
      <c r="AD162" s="1"/>
      <c r="AE162" s="1"/>
      <c r="AF162" s="38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4"/>
      <c r="O163" s="25"/>
      <c r="P163" s="1"/>
      <c r="Q163" s="37"/>
      <c r="R163" s="1"/>
      <c r="S163" s="1"/>
      <c r="T163" s="25"/>
      <c r="U163" s="25"/>
      <c r="V163" s="75"/>
      <c r="W163" s="1"/>
      <c r="X163" s="1"/>
      <c r="Y163" s="1"/>
      <c r="Z163" s="1"/>
      <c r="AA163" s="1"/>
      <c r="AB163" s="25"/>
      <c r="AC163" s="1"/>
      <c r="AD163" s="1"/>
      <c r="AE163" s="1"/>
      <c r="AF163" s="38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4"/>
      <c r="O164" s="25"/>
      <c r="P164" s="1"/>
      <c r="Q164" s="37"/>
      <c r="R164" s="1"/>
      <c r="S164" s="1"/>
      <c r="T164" s="25"/>
      <c r="U164" s="25"/>
      <c r="V164" s="75"/>
      <c r="W164" s="1"/>
      <c r="X164" s="1"/>
      <c r="Y164" s="1"/>
      <c r="Z164" s="1"/>
      <c r="AA164" s="1"/>
      <c r="AB164" s="25"/>
      <c r="AC164" s="1"/>
      <c r="AD164" s="1"/>
      <c r="AE164" s="1"/>
      <c r="AF164" s="38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4"/>
      <c r="O165" s="25"/>
      <c r="P165" s="1"/>
      <c r="Q165" s="37"/>
      <c r="R165" s="1"/>
      <c r="S165" s="1"/>
      <c r="T165" s="25"/>
      <c r="U165" s="25"/>
      <c r="V165" s="75"/>
      <c r="W165" s="1"/>
      <c r="X165" s="1"/>
      <c r="Y165" s="1"/>
      <c r="Z165" s="1"/>
      <c r="AA165" s="1"/>
      <c r="AB165" s="25"/>
      <c r="AC165" s="1"/>
      <c r="AD165" s="1"/>
      <c r="AE165" s="1"/>
      <c r="AF165" s="38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4"/>
      <c r="O166" s="25"/>
      <c r="P166" s="1"/>
      <c r="Q166" s="37"/>
      <c r="R166" s="1"/>
      <c r="S166" s="1"/>
      <c r="T166" s="25"/>
      <c r="U166" s="25"/>
      <c r="V166" s="75"/>
      <c r="W166" s="1"/>
      <c r="X166" s="1"/>
      <c r="Y166" s="1"/>
      <c r="Z166" s="1"/>
      <c r="AA166" s="1"/>
      <c r="AB166" s="25"/>
      <c r="AC166" s="1"/>
      <c r="AD166" s="1"/>
      <c r="AE166" s="1"/>
      <c r="AF166" s="38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4"/>
      <c r="O167" s="25"/>
      <c r="P167" s="1"/>
      <c r="Q167" s="37"/>
      <c r="R167" s="1"/>
      <c r="S167" s="1"/>
      <c r="T167" s="25"/>
      <c r="U167" s="25"/>
      <c r="V167" s="75"/>
      <c r="W167" s="1"/>
      <c r="X167" s="1"/>
      <c r="Y167" s="1"/>
      <c r="Z167" s="1"/>
      <c r="AA167" s="1"/>
      <c r="AB167" s="25"/>
      <c r="AC167" s="1"/>
      <c r="AD167" s="1"/>
      <c r="AE167" s="1"/>
      <c r="AF167" s="38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4"/>
      <c r="O168" s="25"/>
      <c r="P168" s="1"/>
      <c r="Q168" s="37"/>
      <c r="R168" s="1"/>
      <c r="S168" s="1"/>
      <c r="T168" s="25"/>
      <c r="U168" s="25"/>
      <c r="V168" s="75"/>
      <c r="W168" s="1"/>
      <c r="X168" s="1"/>
      <c r="Y168" s="1"/>
      <c r="Z168" s="1"/>
      <c r="AA168" s="1"/>
      <c r="AB168" s="25"/>
      <c r="AC168" s="1"/>
      <c r="AD168" s="1"/>
      <c r="AE168" s="1"/>
      <c r="AF168" s="38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4"/>
      <c r="O169" s="25"/>
      <c r="P169" s="1"/>
      <c r="Q169" s="37"/>
      <c r="R169" s="1"/>
      <c r="S169" s="1"/>
      <c r="T169" s="25"/>
      <c r="U169" s="25"/>
      <c r="V169" s="75"/>
      <c r="W169" s="1"/>
      <c r="X169" s="1"/>
      <c r="Y169" s="1"/>
      <c r="Z169" s="1"/>
      <c r="AA169" s="1"/>
      <c r="AB169" s="25"/>
      <c r="AC169" s="1"/>
      <c r="AD169" s="1"/>
      <c r="AE169" s="1"/>
      <c r="AF169" s="38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4"/>
      <c r="O170" s="25"/>
      <c r="P170" s="1"/>
      <c r="Q170" s="37"/>
      <c r="R170" s="1"/>
      <c r="S170" s="1"/>
      <c r="T170" s="25"/>
      <c r="U170" s="25"/>
      <c r="V170" s="75"/>
      <c r="W170" s="1"/>
      <c r="X170" s="1"/>
      <c r="Y170" s="1"/>
      <c r="Z170" s="1"/>
      <c r="AA170" s="1"/>
      <c r="AB170" s="25"/>
      <c r="AC170" s="1"/>
      <c r="AD170" s="1"/>
      <c r="AE170" s="1"/>
      <c r="AF170" s="38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4"/>
      <c r="O171" s="25"/>
      <c r="P171" s="1"/>
      <c r="Q171" s="37"/>
      <c r="R171" s="1"/>
      <c r="S171" s="1"/>
      <c r="T171" s="25"/>
      <c r="U171" s="25"/>
      <c r="V171" s="75"/>
      <c r="W171" s="1"/>
      <c r="X171" s="1"/>
      <c r="Y171" s="1"/>
      <c r="Z171" s="1"/>
      <c r="AA171" s="1"/>
      <c r="AB171" s="25"/>
      <c r="AC171" s="1"/>
      <c r="AD171" s="1"/>
      <c r="AE171" s="1"/>
      <c r="AF171" s="38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4"/>
      <c r="O172" s="25"/>
      <c r="P172" s="1"/>
      <c r="Q172" s="37"/>
      <c r="R172" s="1"/>
      <c r="S172" s="1"/>
      <c r="T172" s="25"/>
      <c r="U172" s="25"/>
      <c r="V172" s="75"/>
      <c r="W172" s="1"/>
      <c r="X172" s="1"/>
      <c r="Y172" s="1"/>
      <c r="Z172" s="1"/>
      <c r="AA172" s="1"/>
      <c r="AB172" s="25"/>
      <c r="AC172" s="1"/>
      <c r="AD172" s="1"/>
      <c r="AE172" s="1"/>
      <c r="AF172" s="38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4"/>
      <c r="O173" s="25"/>
      <c r="P173" s="1"/>
      <c r="Q173" s="37"/>
      <c r="R173" s="1"/>
      <c r="S173" s="1"/>
      <c r="T173" s="25"/>
      <c r="U173" s="25"/>
      <c r="V173" s="75"/>
      <c r="W173" s="1"/>
      <c r="X173" s="1"/>
      <c r="Y173" s="1"/>
      <c r="Z173" s="1"/>
      <c r="AA173" s="1"/>
      <c r="AB173" s="25"/>
      <c r="AC173" s="1"/>
      <c r="AD173" s="1"/>
      <c r="AE173" s="1"/>
      <c r="AF173" s="38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4"/>
      <c r="O174" s="25"/>
      <c r="P174" s="1"/>
      <c r="Q174" s="37"/>
      <c r="R174" s="1"/>
      <c r="S174" s="1"/>
      <c r="T174" s="25"/>
      <c r="U174" s="25"/>
      <c r="V174" s="75"/>
      <c r="W174" s="1"/>
      <c r="X174" s="1"/>
      <c r="Y174" s="1"/>
      <c r="Z174" s="1"/>
      <c r="AA174" s="1"/>
      <c r="AB174" s="25"/>
      <c r="AC174" s="1"/>
      <c r="AD174" s="1"/>
      <c r="AE174" s="1"/>
      <c r="AF174" s="38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4"/>
      <c r="O175" s="25"/>
      <c r="P175" s="1"/>
      <c r="Q175" s="37"/>
      <c r="R175" s="1"/>
      <c r="S175" s="1"/>
      <c r="T175" s="25"/>
      <c r="U175" s="25"/>
      <c r="V175" s="75"/>
      <c r="W175" s="1"/>
      <c r="X175" s="1"/>
      <c r="Y175" s="1"/>
      <c r="Z175" s="1"/>
      <c r="AA175" s="1"/>
      <c r="AB175" s="25"/>
      <c r="AC175" s="1"/>
      <c r="AD175" s="1"/>
      <c r="AE175" s="1"/>
      <c r="AF175" s="38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4"/>
      <c r="O176" s="25"/>
      <c r="P176" s="1"/>
      <c r="Q176" s="37"/>
      <c r="R176" s="1"/>
      <c r="S176" s="1"/>
      <c r="T176" s="25"/>
      <c r="U176" s="25"/>
      <c r="V176" s="75"/>
      <c r="W176" s="1"/>
      <c r="X176" s="1"/>
      <c r="Y176" s="1"/>
      <c r="Z176" s="1"/>
      <c r="AA176" s="1"/>
      <c r="AB176" s="25"/>
      <c r="AC176" s="1"/>
      <c r="AD176" s="1"/>
      <c r="AE176" s="1"/>
      <c r="AF176" s="38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4"/>
      <c r="O177" s="25"/>
      <c r="P177" s="1"/>
      <c r="Q177" s="37"/>
      <c r="R177" s="1"/>
      <c r="S177" s="1"/>
      <c r="T177" s="25"/>
      <c r="U177" s="25"/>
      <c r="V177" s="75"/>
      <c r="W177" s="1"/>
      <c r="X177" s="1"/>
      <c r="Y177" s="1"/>
      <c r="Z177" s="1"/>
      <c r="AA177" s="1"/>
      <c r="AB177" s="25"/>
      <c r="AC177" s="1"/>
      <c r="AD177" s="1"/>
      <c r="AE177" s="1"/>
      <c r="AF177" s="38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4"/>
      <c r="O178" s="25"/>
      <c r="P178" s="1"/>
      <c r="Q178" s="37"/>
      <c r="R178" s="1"/>
      <c r="S178" s="1"/>
      <c r="T178" s="25"/>
      <c r="U178" s="25"/>
      <c r="V178" s="75"/>
      <c r="W178" s="1"/>
      <c r="X178" s="1"/>
      <c r="Y178" s="1"/>
      <c r="Z178" s="1"/>
      <c r="AA178" s="1"/>
      <c r="AB178" s="25"/>
      <c r="AC178" s="1"/>
      <c r="AD178" s="1"/>
      <c r="AE178" s="1"/>
      <c r="AF178" s="38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4"/>
      <c r="O179" s="25"/>
      <c r="P179" s="1"/>
      <c r="Q179" s="37"/>
      <c r="R179" s="1"/>
      <c r="S179" s="1"/>
      <c r="T179" s="25"/>
      <c r="U179" s="25"/>
      <c r="V179" s="75"/>
      <c r="W179" s="1"/>
      <c r="X179" s="1"/>
      <c r="Y179" s="1"/>
      <c r="Z179" s="1"/>
      <c r="AA179" s="1"/>
      <c r="AB179" s="25"/>
      <c r="AC179" s="1"/>
      <c r="AD179" s="1"/>
      <c r="AE179" s="1"/>
      <c r="AF179" s="38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4"/>
      <c r="O180" s="25"/>
      <c r="P180" s="1"/>
      <c r="Q180" s="37"/>
      <c r="R180" s="1"/>
      <c r="S180" s="1"/>
      <c r="T180" s="25"/>
      <c r="U180" s="25"/>
      <c r="V180" s="75"/>
      <c r="W180" s="1"/>
      <c r="X180" s="1"/>
      <c r="Y180" s="1"/>
      <c r="Z180" s="1"/>
      <c r="AA180" s="1"/>
      <c r="AB180" s="25"/>
      <c r="AC180" s="1"/>
      <c r="AD180" s="1"/>
      <c r="AE180" s="1"/>
      <c r="AF180" s="38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4"/>
      <c r="O181" s="25"/>
      <c r="P181" s="1"/>
      <c r="Q181" s="37"/>
      <c r="R181" s="1"/>
      <c r="S181" s="1"/>
      <c r="T181" s="25"/>
      <c r="U181" s="25"/>
      <c r="V181" s="75"/>
      <c r="W181" s="1"/>
      <c r="X181" s="1"/>
      <c r="Y181" s="1"/>
      <c r="Z181" s="1"/>
      <c r="AA181" s="1"/>
      <c r="AB181" s="25"/>
      <c r="AC181" s="1"/>
      <c r="AD181" s="1"/>
      <c r="AE181" s="1"/>
      <c r="AF181" s="38"/>
      <c r="AG181" s="24"/>
      <c r="AH181" s="9"/>
      <c r="AI181" s="9"/>
      <c r="AJ181" s="9"/>
      <c r="AK181" s="9"/>
      <c r="AL18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7" t="s">
        <v>57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3"/>
      <c r="Y1" s="90"/>
      <c r="Z1" s="90"/>
      <c r="AA1" s="90"/>
      <c r="AB1" s="90"/>
      <c r="AC1" s="90"/>
      <c r="AD1" s="90"/>
    </row>
    <row r="2" spans="1:30" x14ac:dyDescent="0.25">
      <c r="A2" s="9"/>
      <c r="B2" s="109" t="s">
        <v>40</v>
      </c>
      <c r="C2" s="110" t="s">
        <v>43</v>
      </c>
      <c r="D2" s="9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2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58</v>
      </c>
      <c r="C3" s="23" t="s">
        <v>59</v>
      </c>
      <c r="D3" s="94" t="s">
        <v>60</v>
      </c>
      <c r="E3" s="95" t="s">
        <v>1</v>
      </c>
      <c r="F3" s="25"/>
      <c r="G3" s="96" t="s">
        <v>61</v>
      </c>
      <c r="H3" s="97" t="s">
        <v>62</v>
      </c>
      <c r="I3" s="97" t="s">
        <v>30</v>
      </c>
      <c r="J3" s="18" t="s">
        <v>63</v>
      </c>
      <c r="K3" s="98" t="s">
        <v>64</v>
      </c>
      <c r="L3" s="98" t="s">
        <v>65</v>
      </c>
      <c r="M3" s="96" t="s">
        <v>66</v>
      </c>
      <c r="N3" s="96" t="s">
        <v>29</v>
      </c>
      <c r="O3" s="97" t="s">
        <v>67</v>
      </c>
      <c r="P3" s="96" t="s">
        <v>62</v>
      </c>
      <c r="Q3" s="96" t="s">
        <v>3</v>
      </c>
      <c r="R3" s="96">
        <v>1</v>
      </c>
      <c r="S3" s="96">
        <v>2</v>
      </c>
      <c r="T3" s="96">
        <v>3</v>
      </c>
      <c r="U3" s="96" t="s">
        <v>68</v>
      </c>
      <c r="V3" s="18" t="s">
        <v>21</v>
      </c>
      <c r="W3" s="17" t="s">
        <v>69</v>
      </c>
      <c r="X3" s="17" t="s">
        <v>70</v>
      </c>
      <c r="Y3" s="90"/>
      <c r="Z3" s="90"/>
      <c r="AA3" s="90"/>
      <c r="AB3" s="90"/>
      <c r="AC3" s="90"/>
      <c r="AD3" s="90"/>
    </row>
    <row r="4" spans="1:30" x14ac:dyDescent="0.25">
      <c r="A4" s="9"/>
      <c r="B4" s="118" t="s">
        <v>71</v>
      </c>
      <c r="C4" s="119" t="s">
        <v>72</v>
      </c>
      <c r="D4" s="106" t="s">
        <v>73</v>
      </c>
      <c r="E4" s="120" t="s">
        <v>45</v>
      </c>
      <c r="F4" s="85"/>
      <c r="G4" s="107">
        <v>1</v>
      </c>
      <c r="H4" s="121"/>
      <c r="I4" s="107"/>
      <c r="J4" s="122" t="s">
        <v>74</v>
      </c>
      <c r="K4" s="122">
        <v>3</v>
      </c>
      <c r="L4" s="122" t="s">
        <v>75</v>
      </c>
      <c r="M4" s="122">
        <v>1</v>
      </c>
      <c r="N4" s="107"/>
      <c r="O4" s="121"/>
      <c r="P4" s="107">
        <v>1</v>
      </c>
      <c r="Q4" s="123" t="s">
        <v>80</v>
      </c>
      <c r="R4" s="123" t="s">
        <v>81</v>
      </c>
      <c r="S4" s="123" t="s">
        <v>82</v>
      </c>
      <c r="T4" s="123" t="s">
        <v>83</v>
      </c>
      <c r="U4" s="123" t="s">
        <v>84</v>
      </c>
      <c r="V4" s="124">
        <v>0.77800000000000002</v>
      </c>
      <c r="W4" s="125" t="s">
        <v>76</v>
      </c>
      <c r="X4" s="108" t="s">
        <v>77</v>
      </c>
      <c r="Y4" s="90"/>
      <c r="Z4" s="90"/>
      <c r="AA4" s="90"/>
      <c r="AB4" s="90"/>
      <c r="AC4" s="90"/>
      <c r="AD4" s="90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90"/>
      <c r="Z5" s="90"/>
      <c r="AA5" s="90"/>
      <c r="AB5" s="90"/>
      <c r="AC5" s="90"/>
      <c r="AD5" s="90"/>
    </row>
    <row r="6" spans="1:30" x14ac:dyDescent="0.25">
      <c r="A6" s="24"/>
      <c r="B6" s="99"/>
      <c r="C6" s="1"/>
      <c r="D6" s="99"/>
      <c r="E6" s="100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99"/>
      <c r="C7" s="1"/>
      <c r="D7" s="99"/>
      <c r="E7" s="100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99"/>
      <c r="C8" s="1"/>
      <c r="D8" s="99"/>
      <c r="E8" s="100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9"/>
      <c r="C9" s="1"/>
      <c r="D9" s="99"/>
      <c r="E9" s="100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9"/>
      <c r="C10" s="1"/>
      <c r="D10" s="99"/>
      <c r="E10" s="100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9"/>
      <c r="C11" s="1"/>
      <c r="D11" s="99"/>
      <c r="E11" s="100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9"/>
      <c r="C12" s="1"/>
      <c r="D12" s="99"/>
      <c r="E12" s="100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9"/>
      <c r="C13" s="1"/>
      <c r="D13" s="99"/>
      <c r="E13" s="100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9"/>
      <c r="C14" s="1"/>
      <c r="D14" s="99"/>
      <c r="E14" s="100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9"/>
      <c r="C15" s="1"/>
      <c r="D15" s="99"/>
      <c r="E15" s="100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9"/>
      <c r="C16" s="1"/>
      <c r="D16" s="99"/>
      <c r="E16" s="100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9"/>
      <c r="C17" s="1"/>
      <c r="D17" s="99"/>
      <c r="E17" s="100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9"/>
      <c r="C18" s="1"/>
      <c r="D18" s="99"/>
      <c r="E18" s="100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9"/>
      <c r="C19" s="1"/>
      <c r="D19" s="99"/>
      <c r="E19" s="100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9"/>
      <c r="C20" s="1"/>
      <c r="D20" s="99"/>
      <c r="E20" s="100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9"/>
      <c r="C21" s="1"/>
      <c r="D21" s="99"/>
      <c r="E21" s="100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9"/>
      <c r="C22" s="1"/>
      <c r="D22" s="99"/>
      <c r="E22" s="100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9"/>
      <c r="C23" s="1"/>
      <c r="D23" s="99"/>
      <c r="E23" s="100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9"/>
      <c r="C24" s="1"/>
      <c r="D24" s="99"/>
      <c r="E24" s="100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9"/>
      <c r="C25" s="1"/>
      <c r="D25" s="99"/>
      <c r="E25" s="100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9"/>
      <c r="C26" s="1"/>
      <c r="D26" s="99"/>
      <c r="E26" s="100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9"/>
      <c r="C27" s="1"/>
      <c r="D27" s="99"/>
      <c r="E27" s="100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9"/>
      <c r="C28" s="1"/>
      <c r="D28" s="99"/>
      <c r="E28" s="100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9"/>
      <c r="C29" s="1"/>
      <c r="D29" s="99"/>
      <c r="E29" s="100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9"/>
      <c r="C30" s="1"/>
      <c r="D30" s="99"/>
      <c r="E30" s="100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9"/>
      <c r="C31" s="1"/>
      <c r="D31" s="99"/>
      <c r="E31" s="100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9"/>
      <c r="C32" s="1"/>
      <c r="D32" s="99"/>
      <c r="E32" s="100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9"/>
      <c r="C33" s="1"/>
      <c r="D33" s="99"/>
      <c r="E33" s="100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9"/>
      <c r="C34" s="1"/>
      <c r="D34" s="99"/>
      <c r="E34" s="100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2019-01-23T17:36:26Z</dcterms:modified>
</cp:coreProperties>
</file>