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13" i="1" s="1"/>
  <c r="AE13" i="1"/>
  <c r="AD13" i="1"/>
  <c r="AC13" i="1"/>
  <c r="AB13" i="1"/>
  <c r="AA13" i="1"/>
  <c r="Z13" i="1"/>
  <c r="Y13" i="1"/>
  <c r="I19" i="1" s="1"/>
  <c r="X13" i="1"/>
  <c r="H19" i="1"/>
  <c r="L19" i="1" s="1"/>
  <c r="W13" i="1"/>
  <c r="G19" i="1"/>
  <c r="V13" i="1"/>
  <c r="F19" i="1"/>
  <c r="K19" i="1" s="1"/>
  <c r="U13" i="1"/>
  <c r="E19" i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G20" i="1" s="1"/>
  <c r="F13" i="1"/>
  <c r="F17" i="1" s="1"/>
  <c r="E13" i="1"/>
  <c r="E17" i="1" s="1"/>
  <c r="E20" i="1" s="1"/>
  <c r="I17" i="1"/>
  <c r="I20" i="1" s="1"/>
  <c r="D14" i="1"/>
  <c r="N19" i="1" l="1"/>
  <c r="M19" i="1"/>
  <c r="M20" i="1"/>
  <c r="F20" i="1"/>
  <c r="K20" i="1" s="1"/>
  <c r="K17" i="1"/>
  <c r="H20" i="1"/>
  <c r="L20" i="1" s="1"/>
  <c r="L17" i="1"/>
  <c r="O17" i="1"/>
  <c r="O20" i="1" s="1"/>
  <c r="N20" i="1" s="1"/>
  <c r="N13" i="1"/>
  <c r="N17" i="1" s="1"/>
  <c r="M17" i="1"/>
</calcChain>
</file>

<file path=xl/sharedStrings.xml><?xml version="1.0" encoding="utf-8"?>
<sst xmlns="http://schemas.openxmlformats.org/spreadsheetml/2006/main" count="78" uniqueCount="56">
  <si>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</si>
  <si>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</si>
  <si>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</si>
  <si>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</si>
  <si>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</si>
  <si>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</si>
  <si>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</si>
  <si>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</si>
  <si>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</si>
  <si>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</si>
  <si>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</si>
  <si>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</si>
  <si>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</si>
  <si>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</si>
  <si>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</si>
  <si>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</si>
  <si>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</si>
  <si>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</si>
  <si>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</si>
  <si>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</si>
  <si>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</si>
  <si>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</si>
  <si>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</si>
  <si>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</si>
  <si>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</si>
  <si>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</si>
  <si>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</si>
  <si>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</si>
  <si>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</si>
  <si>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</si>
  <si>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</si>
  <si>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</si>
  <si>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</si>
  <si>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</si>
  <si>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</si>
  <si>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</si>
  <si>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</si>
  <si>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</si>
  <si>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</si>
  <si>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</si>
  <si>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ykköspesis</t>
  </si>
  <si>
    <t>karsintasarja</t>
  </si>
  <si>
    <t>5.  ottelu</t>
  </si>
  <si>
    <t>Tekla Kivistö</t>
  </si>
  <si>
    <t>10.2.1983</t>
  </si>
  <si>
    <t>ViPa</t>
  </si>
  <si>
    <t>11.</t>
  </si>
  <si>
    <t>superpesiksen karsintasarja</t>
  </si>
  <si>
    <t>ViPa = Vihdin Pallo  (1967)</t>
  </si>
  <si>
    <t>19.08. 2000  Manse PP - ViPa  2-1  (5-1, 4-5, 1-0)</t>
  </si>
  <si>
    <t>20.05. 2001  ViPa - Manse PP  2-1  (4-5, 2-1, 1-0)</t>
  </si>
  <si>
    <t>9.  ottelu</t>
  </si>
  <si>
    <t>03.06. 2001  ViPa - SiiPe  1-0  (7-3, 3-3)</t>
  </si>
  <si>
    <t xml:space="preserve">  17 v   6 kk   9 pv</t>
  </si>
  <si>
    <t xml:space="preserve">  18 v   3 kk 10 pv</t>
  </si>
  <si>
    <t xml:space="preserve">  18 v   3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</si>
</sst>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7.28515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/>
      <c r="D4" s="28" t="s">
        <v>45</v>
      </c>
      <c r="E4" s="27"/>
      <c r="F4" s="88" t="s">
        <v>47</v>
      </c>
      <c r="G4" s="32"/>
      <c r="H4" s="42"/>
      <c r="I4" s="27"/>
      <c r="J4" s="27"/>
      <c r="K4" s="27"/>
      <c r="L4" s="27"/>
      <c r="M4" s="27"/>
      <c r="N4" s="29"/>
      <c r="O4" s="25">
        <v>0</v>
      </c>
      <c r="P4" s="27"/>
      <c r="Q4" s="27"/>
      <c r="R4" s="27"/>
      <c r="S4" s="27"/>
      <c r="T4" s="27"/>
      <c r="U4" s="30">
        <v>3</v>
      </c>
      <c r="V4" s="30">
        <v>0</v>
      </c>
      <c r="W4" s="30">
        <v>0</v>
      </c>
      <c r="X4" s="30">
        <v>0</v>
      </c>
      <c r="Y4" s="30">
        <v>1</v>
      </c>
      <c r="Z4" s="27"/>
      <c r="AA4" s="27"/>
      <c r="AB4" s="27"/>
      <c r="AC4" s="27"/>
      <c r="AD4" s="27"/>
      <c r="AE4" s="27"/>
      <c r="AF4" s="87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2001</v>
      </c>
      <c r="C5" s="27" t="s">
        <v>46</v>
      </c>
      <c r="D5" s="28" t="s">
        <v>45</v>
      </c>
      <c r="E5" s="27">
        <v>23</v>
      </c>
      <c r="F5" s="27">
        <v>0</v>
      </c>
      <c r="G5" s="27">
        <v>7</v>
      </c>
      <c r="H5" s="27">
        <v>5</v>
      </c>
      <c r="I5" s="27">
        <v>38</v>
      </c>
      <c r="J5" s="27">
        <v>20</v>
      </c>
      <c r="K5" s="27">
        <v>4</v>
      </c>
      <c r="L5" s="27">
        <v>7</v>
      </c>
      <c r="M5" s="27">
        <v>7</v>
      </c>
      <c r="N5" s="29">
        <v>0.47499999999999998</v>
      </c>
      <c r="O5" s="25">
        <f>PRODUCT(I5/N5)</f>
        <v>80</v>
      </c>
      <c r="P5" s="27"/>
      <c r="Q5" s="27"/>
      <c r="R5" s="27"/>
      <c r="S5" s="27"/>
      <c r="T5" s="27"/>
      <c r="U5" s="30">
        <v>7</v>
      </c>
      <c r="V5" s="30">
        <v>0</v>
      </c>
      <c r="W5" s="30">
        <v>2</v>
      </c>
      <c r="X5" s="30">
        <v>0</v>
      </c>
      <c r="Y5" s="30">
        <v>8</v>
      </c>
      <c r="Z5" s="27"/>
      <c r="AA5" s="27"/>
      <c r="AB5" s="27"/>
      <c r="AC5" s="27"/>
      <c r="AD5" s="27"/>
      <c r="AE5" s="27"/>
      <c r="AF5" s="87" t="s">
        <v>41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2002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29"/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9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1">
        <v>2008</v>
      </c>
      <c r="C12" s="81"/>
      <c r="D12" s="82" t="s">
        <v>45</v>
      </c>
      <c r="E12" s="81"/>
      <c r="F12" s="83" t="s">
        <v>40</v>
      </c>
      <c r="G12" s="84"/>
      <c r="H12" s="85"/>
      <c r="I12" s="81"/>
      <c r="J12" s="81"/>
      <c r="K12" s="81"/>
      <c r="L12" s="81"/>
      <c r="M12" s="81"/>
      <c r="N12" s="86"/>
      <c r="O12" s="89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23</v>
      </c>
      <c r="F13" s="19">
        <f t="shared" si="0"/>
        <v>0</v>
      </c>
      <c r="G13" s="19">
        <f t="shared" si="0"/>
        <v>7</v>
      </c>
      <c r="H13" s="19">
        <f t="shared" si="0"/>
        <v>5</v>
      </c>
      <c r="I13" s="19">
        <f t="shared" si="0"/>
        <v>38</v>
      </c>
      <c r="J13" s="19">
        <f t="shared" si="0"/>
        <v>20</v>
      </c>
      <c r="K13" s="19">
        <f t="shared" si="0"/>
        <v>4</v>
      </c>
      <c r="L13" s="19">
        <f t="shared" si="0"/>
        <v>7</v>
      </c>
      <c r="M13" s="19">
        <f t="shared" si="0"/>
        <v>7</v>
      </c>
      <c r="N13" s="31">
        <f>PRODUCT(I13/O13)</f>
        <v>0.47499999999999998</v>
      </c>
      <c r="O13" s="90">
        <f t="shared" ref="O13:AE13" si="1">SUM(O4:O12)</f>
        <v>80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10</v>
      </c>
      <c r="V13" s="19">
        <f t="shared" si="1"/>
        <v>0</v>
      </c>
      <c r="W13" s="19">
        <f t="shared" si="1"/>
        <v>2</v>
      </c>
      <c r="X13" s="19">
        <f t="shared" si="1"/>
        <v>0</v>
      </c>
      <c r="Y13" s="19">
        <f t="shared" si="1"/>
        <v>9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2"/>
      <c r="D14" s="33">
        <f>SUM(F13:H13)+((I13-F13-G13)/3)+(E13/3)+(Z13*25)+(AA13*25)+(AB13*10)+(AC13*25)+(AD13*20)+(AE13*15)-20</f>
        <v>10.000000000000004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5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39"/>
      <c r="D16" s="39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19" t="s">
        <v>21</v>
      </c>
      <c r="O16" s="25"/>
      <c r="P16" s="40" t="s">
        <v>33</v>
      </c>
      <c r="Q16" s="13"/>
      <c r="R16" s="13"/>
      <c r="S16" s="13"/>
      <c r="T16" s="41"/>
      <c r="U16" s="41"/>
      <c r="V16" s="41"/>
      <c r="W16" s="41"/>
      <c r="X16" s="41"/>
      <c r="Y16" s="13"/>
      <c r="Z16" s="13"/>
      <c r="AA16" s="13"/>
      <c r="AB16" s="12"/>
      <c r="AC16" s="13"/>
      <c r="AD16" s="13"/>
      <c r="AE16" s="13"/>
      <c r="AF16" s="4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0" t="s">
        <v>17</v>
      </c>
      <c r="C17" s="13"/>
      <c r="D17" s="43"/>
      <c r="E17" s="27">
        <f>PRODUCT(E13)</f>
        <v>23</v>
      </c>
      <c r="F17" s="27">
        <f>PRODUCT(F13)</f>
        <v>0</v>
      </c>
      <c r="G17" s="27">
        <f>PRODUCT(G13)</f>
        <v>7</v>
      </c>
      <c r="H17" s="27">
        <f>PRODUCT(H13)</f>
        <v>5</v>
      </c>
      <c r="I17" s="27">
        <f>PRODUCT(I13)</f>
        <v>38</v>
      </c>
      <c r="J17" s="1"/>
      <c r="K17" s="44">
        <f>PRODUCT((F17+G17)/E17)</f>
        <v>0.30434782608695654</v>
      </c>
      <c r="L17" s="44">
        <f>PRODUCT(H17/E17)</f>
        <v>0.21739130434782608</v>
      </c>
      <c r="M17" s="44">
        <f>PRODUCT(I17/E17)</f>
        <v>1.6521739130434783</v>
      </c>
      <c r="N17" s="29">
        <f>PRODUCT(N13)</f>
        <v>0.47499999999999998</v>
      </c>
      <c r="O17" s="25">
        <f>PRODUCT(O13)</f>
        <v>80</v>
      </c>
      <c r="P17" s="45" t="s">
        <v>34</v>
      </c>
      <c r="Q17" s="46"/>
      <c r="R17" s="46"/>
      <c r="S17" s="47" t="s">
        <v>49</v>
      </c>
      <c r="T17" s="47"/>
      <c r="U17" s="47"/>
      <c r="V17" s="47"/>
      <c r="W17" s="47"/>
      <c r="X17" s="47"/>
      <c r="Y17" s="47"/>
      <c r="Z17" s="47"/>
      <c r="AA17" s="47"/>
      <c r="AB17" s="48"/>
      <c r="AC17" s="47"/>
      <c r="AD17" s="49" t="s">
        <v>38</v>
      </c>
      <c r="AE17" s="49"/>
      <c r="AF17" s="50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1" t="s">
        <v>18</v>
      </c>
      <c r="C18" s="52"/>
      <c r="D18" s="53"/>
      <c r="E18" s="27"/>
      <c r="F18" s="27"/>
      <c r="G18" s="27"/>
      <c r="H18" s="27"/>
      <c r="I18" s="27"/>
      <c r="J18" s="1"/>
      <c r="K18" s="44"/>
      <c r="L18" s="44"/>
      <c r="M18" s="44"/>
      <c r="N18" s="44"/>
      <c r="O18" s="25"/>
      <c r="P18" s="54" t="s">
        <v>35</v>
      </c>
      <c r="Q18" s="55"/>
      <c r="R18" s="55"/>
      <c r="S18" s="56" t="s">
        <v>50</v>
      </c>
      <c r="T18" s="56"/>
      <c r="U18" s="56"/>
      <c r="V18" s="56"/>
      <c r="W18" s="56"/>
      <c r="X18" s="56"/>
      <c r="Y18" s="56"/>
      <c r="Z18" s="56"/>
      <c r="AA18" s="56"/>
      <c r="AB18" s="57"/>
      <c r="AC18" s="56"/>
      <c r="AD18" s="58" t="s">
        <v>42</v>
      </c>
      <c r="AE18" s="58"/>
      <c r="AF18" s="59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0" t="s">
        <v>19</v>
      </c>
      <c r="C19" s="61"/>
      <c r="D19" s="62"/>
      <c r="E19" s="30">
        <f>PRODUCT(U13)</f>
        <v>10</v>
      </c>
      <c r="F19" s="30">
        <f>PRODUCT(V13)</f>
        <v>0</v>
      </c>
      <c r="G19" s="30">
        <f>PRODUCT(W13)</f>
        <v>2</v>
      </c>
      <c r="H19" s="30">
        <f>PRODUCT(X13)</f>
        <v>0</v>
      </c>
      <c r="I19" s="30">
        <f>PRODUCT(Y13)</f>
        <v>9</v>
      </c>
      <c r="J19" s="1"/>
      <c r="K19" s="63">
        <f>PRODUCT((F19+G19)/E19)</f>
        <v>0.2</v>
      </c>
      <c r="L19" s="63">
        <f>PRODUCT(H19/E19)</f>
        <v>0</v>
      </c>
      <c r="M19" s="63">
        <f>PRODUCT(I19/E19)</f>
        <v>0.9</v>
      </c>
      <c r="N19" s="64">
        <f>PRODUCT(I19/O19)</f>
        <v>0.34615384615384615</v>
      </c>
      <c r="O19" s="25">
        <v>26</v>
      </c>
      <c r="P19" s="54" t="s">
        <v>36</v>
      </c>
      <c r="Q19" s="55"/>
      <c r="R19" s="55"/>
      <c r="S19" s="56" t="s">
        <v>52</v>
      </c>
      <c r="T19" s="56"/>
      <c r="U19" s="56"/>
      <c r="V19" s="56"/>
      <c r="W19" s="56"/>
      <c r="X19" s="56"/>
      <c r="Y19" s="56"/>
      <c r="Z19" s="56"/>
      <c r="AA19" s="56"/>
      <c r="AB19" s="57"/>
      <c r="AC19" s="56"/>
      <c r="AD19" s="58" t="s">
        <v>51</v>
      </c>
      <c r="AE19" s="58"/>
      <c r="AF19" s="59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5" t="s">
        <v>20</v>
      </c>
      <c r="C20" s="66"/>
      <c r="D20" s="67"/>
      <c r="E20" s="19">
        <f>SUM(E17:E19)</f>
        <v>33</v>
      </c>
      <c r="F20" s="19">
        <f>SUM(F17:F19)</f>
        <v>0</v>
      </c>
      <c r="G20" s="19">
        <f>SUM(G17:G19)</f>
        <v>9</v>
      </c>
      <c r="H20" s="19">
        <f>SUM(H17:H19)</f>
        <v>5</v>
      </c>
      <c r="I20" s="19">
        <f>SUM(I17:I19)</f>
        <v>47</v>
      </c>
      <c r="J20" s="1"/>
      <c r="K20" s="68">
        <f>PRODUCT((F20+G20)/E20)</f>
        <v>0.27272727272727271</v>
      </c>
      <c r="L20" s="68">
        <f>PRODUCT(H20/E20)</f>
        <v>0.15151515151515152</v>
      </c>
      <c r="M20" s="68">
        <f>PRODUCT(I20/E20)</f>
        <v>1.4242424242424243</v>
      </c>
      <c r="N20" s="31">
        <f>PRODUCT(I20/O20)</f>
        <v>0.44339622641509435</v>
      </c>
      <c r="O20" s="25">
        <f>SUM(O17:O19)</f>
        <v>106</v>
      </c>
      <c r="P20" s="69" t="s">
        <v>37</v>
      </c>
      <c r="Q20" s="70"/>
      <c r="R20" s="70"/>
      <c r="S20" s="71"/>
      <c r="T20" s="71"/>
      <c r="U20" s="71"/>
      <c r="V20" s="71"/>
      <c r="W20" s="71"/>
      <c r="X20" s="71"/>
      <c r="Y20" s="71"/>
      <c r="Z20" s="71"/>
      <c r="AA20" s="71"/>
      <c r="AB20" s="72"/>
      <c r="AC20" s="71"/>
      <c r="AD20" s="71"/>
      <c r="AE20" s="73"/>
      <c r="AF20" s="74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39</v>
      </c>
      <c r="C22" s="1"/>
      <c r="D22" s="1" t="s">
        <v>48</v>
      </c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24"/>
      <c r="AH25" s="9"/>
      <c r="AI25" s="9"/>
      <c r="AJ25" s="9"/>
      <c r="AK25" s="9"/>
      <c r="AL25" s="9"/>
    </row>
    <row r="26" spans="1:38" ht="15" customHeight="1" x14ac:dyDescent="0.2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6"/>
      <c r="N27" s="76"/>
      <c r="O27" s="25"/>
      <c r="P27" s="1"/>
      <c r="Q27" s="37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34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76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77"/>
      <c r="AI35" s="77"/>
      <c r="AJ35" s="77"/>
      <c r="AK35" s="77"/>
      <c r="AL35" s="7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7"/>
      <c r="AI36" s="77"/>
      <c r="AJ36" s="77"/>
      <c r="AK36" s="77"/>
      <c r="AL36" s="77"/>
    </row>
    <row r="37" spans="1:38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</row>
    <row r="40" spans="1:38" ht="15" customHeight="1" x14ac:dyDescent="0.25">
      <c r="A40" s="7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34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</row>
    <row r="41" spans="1:38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2019-01-23T14:09:17Z</dcterms:modified>
</cp:coreProperties>
</file>