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X14" i="1"/>
  <c r="H19" i="1" s="1"/>
  <c r="W14" i="1"/>
  <c r="G19" i="1" s="1"/>
  <c r="V14" i="1"/>
  <c r="F19" i="1" s="1"/>
  <c r="U14" i="1"/>
  <c r="E19" i="1" s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N19" i="1" l="1"/>
  <c r="M19" i="1"/>
  <c r="K19" i="1"/>
  <c r="L19" i="1"/>
  <c r="I18" i="1"/>
  <c r="I21" i="1" s="1"/>
  <c r="D15" i="1"/>
  <c r="E21" i="1"/>
  <c r="H21" i="1"/>
  <c r="F21" i="1"/>
  <c r="O14" i="1"/>
  <c r="N14" i="1" s="1"/>
  <c r="N18" i="1" s="1"/>
  <c r="G21" i="1"/>
  <c r="L18" i="1"/>
  <c r="K18" i="1"/>
  <c r="M21" i="1" l="1"/>
  <c r="M18" i="1"/>
  <c r="K21" i="1"/>
  <c r="L21" i="1"/>
  <c r="O18" i="1"/>
  <c r="O21" i="1" s="1"/>
  <c r="N21" i="1" s="1"/>
</calcChain>
</file>

<file path=xl/sharedStrings.xml><?xml version="1.0" encoding="utf-8"?>
<sst xmlns="http://schemas.openxmlformats.org/spreadsheetml/2006/main" count="130" uniqueCount="84">
  <si>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</si>
  <si>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</si>
  <si>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</si>
  <si>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</si>
  <si>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</si>
  <si>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</si>
  <si>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</si>
  <si>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</si>
  <si>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</si>
  <si>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</si>
  <si>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</si>
  <si>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</si>
  <si>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</si>
  <si>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</si>
  <si>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</si>
  <si>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</si>
  <si>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</si>
  <si>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</si>
  <si>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</si>
  <si>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</si>
  <si>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</si>
  <si>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</si>
  <si>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</si>
  <si>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</si>
  <si>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</si>
  <si>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</si>
  <si>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</si>
  <si>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</si>
  <si>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</si>
  <si>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</si>
  <si>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</si>
  <si>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</si>
  <si>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</si>
  <si>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</si>
  <si>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</si>
  <si>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</si>
  <si>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Virkiä</t>
  </si>
  <si>
    <t>1.  ottelu</t>
  </si>
  <si>
    <t>KL - %</t>
  </si>
  <si>
    <t>Seurat</t>
  </si>
  <si>
    <t>Virkiä  2</t>
  </si>
  <si>
    <t>Virkiä = Lapuan Virkiä  (1907),  kasvattajaseura</t>
  </si>
  <si>
    <t>SMJ</t>
  </si>
  <si>
    <t>SMJ = Seinäjoen Maila-Jussit  (1932)</t>
  </si>
  <si>
    <t>LaVe</t>
  </si>
  <si>
    <t>LaVe = Lappajärven Veikot  (1911)</t>
  </si>
  <si>
    <t>13.05. 2016  Virkiä - ViPa  2-0  (8-0, 14-0)</t>
  </si>
  <si>
    <t>Emma Kiviniemi</t>
  </si>
  <si>
    <t>19.6.1997   Lapua</t>
  </si>
  <si>
    <t>2.  ottelu</t>
  </si>
  <si>
    <t>15.05. 2016  Pesä Ysit - Virkiä  2-1  (3-7, 6-5, 0-0, 2-5)</t>
  </si>
  <si>
    <t xml:space="preserve">  18 v 10 kk 24 pv</t>
  </si>
  <si>
    <t xml:space="preserve">  18 v 10 kk 26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</si>
  <si>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</si>
  <si>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</si>
  <si>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</si>
  <si>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</si>
  <si>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</si>
  <si>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</si>
  <si>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</si>
  <si>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</si>
  <si>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</si>
  <si>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</si>
  <si>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</si>
  <si>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</si>
  <si>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</si>
  <si>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</si>
  <si>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2016  Kouvola</t>
  </si>
  <si>
    <t xml:space="preserve">  2-1  (4-2, 9-10, 3-2)</t>
  </si>
  <si>
    <t>2.</t>
  </si>
  <si>
    <t>3.</t>
  </si>
  <si>
    <t>suomensarja</t>
  </si>
  <si>
    <t>4.</t>
  </si>
  <si>
    <t>37.  ottelu</t>
  </si>
  <si>
    <t>15.06. 2018  SMJ - Virkiä  1-2  (0-11, 5-4, 0-1)</t>
  </si>
  <si>
    <t>Länsi</t>
  </si>
  <si>
    <t>s</t>
  </si>
  <si>
    <t>2/5</t>
  </si>
  <si>
    <t>0/1</t>
  </si>
  <si>
    <t>1/2</t>
  </si>
  <si>
    <t>Toni Ojala</t>
  </si>
  <si>
    <t>L+T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</si>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</sst>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3" customWidth="1"/>
    <col min="4" max="4" width="9.71093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19" width="5.7109375" style="65" customWidth="1"/>
    <col min="20" max="20" width="0.7109375" style="65" customWidth="1"/>
    <col min="21" max="28" width="5.7109375" style="65" customWidth="1"/>
    <col min="29" max="36" width="5.7109375" style="26" customWidth="1"/>
    <col min="37" max="38" width="72.140625" style="26" customWidth="1"/>
    <col min="39" max="16384" width="9.140625" style="26"/>
  </cols>
  <sheetData>
    <row r="1" spans="1:43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5"/>
      <c r="H1" s="5"/>
      <c r="I1" s="5"/>
      <c r="J1" s="5"/>
      <c r="K1" s="5"/>
      <c r="L1" s="5"/>
      <c r="M1" s="3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8"/>
      <c r="AN1" s="8"/>
      <c r="AO1" s="8"/>
      <c r="AP1" s="8"/>
      <c r="AQ1" s="7"/>
    </row>
    <row r="2" spans="1:43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23"/>
      <c r="AL2" s="23"/>
      <c r="AM2" s="24"/>
      <c r="AN2" s="24"/>
      <c r="AO2" s="24"/>
      <c r="AP2" s="24"/>
      <c r="AQ2" s="7"/>
    </row>
    <row r="3" spans="1:43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14</v>
      </c>
      <c r="Q3" s="18" t="s">
        <v>15</v>
      </c>
      <c r="R3" s="18" t="s">
        <v>81</v>
      </c>
      <c r="S3" s="18" t="s">
        <v>3</v>
      </c>
      <c r="T3" s="2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24</v>
      </c>
      <c r="AF3" s="18" t="s">
        <v>25</v>
      </c>
      <c r="AG3" s="15" t="s">
        <v>26</v>
      </c>
      <c r="AH3" s="15" t="s">
        <v>31</v>
      </c>
      <c r="AI3" s="17" t="s">
        <v>32</v>
      </c>
      <c r="AJ3" s="18" t="s">
        <v>33</v>
      </c>
      <c r="AK3" s="23"/>
      <c r="AL3" s="23"/>
      <c r="AM3" s="24"/>
      <c r="AN3" s="24"/>
      <c r="AO3" s="24"/>
      <c r="AP3" s="24"/>
      <c r="AQ3" s="7"/>
    </row>
    <row r="4" spans="1:43" ht="15" customHeight="1" x14ac:dyDescent="0.25">
      <c r="A4" s="1"/>
      <c r="B4" s="27">
        <v>2012</v>
      </c>
      <c r="C4" s="27"/>
      <c r="D4" s="28" t="s">
        <v>40</v>
      </c>
      <c r="E4" s="27"/>
      <c r="F4" s="29" t="s">
        <v>34</v>
      </c>
      <c r="G4" s="67"/>
      <c r="H4" s="66"/>
      <c r="I4" s="27"/>
      <c r="J4" s="27"/>
      <c r="K4" s="27"/>
      <c r="L4" s="27"/>
      <c r="M4" s="27"/>
      <c r="N4" s="27"/>
      <c r="O4" s="25"/>
      <c r="P4" s="18"/>
      <c r="Q4" s="18"/>
      <c r="R4" s="18"/>
      <c r="S4" s="18"/>
      <c r="T4" s="41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23"/>
      <c r="AL4" s="23"/>
      <c r="AM4" s="24"/>
      <c r="AN4" s="24"/>
      <c r="AO4" s="24"/>
      <c r="AP4" s="24"/>
      <c r="AQ4" s="7"/>
    </row>
    <row r="5" spans="1:43" ht="15" customHeight="1" x14ac:dyDescent="0.2">
      <c r="A5" s="1"/>
      <c r="B5" s="27">
        <v>2013</v>
      </c>
      <c r="C5" s="27"/>
      <c r="D5" s="28" t="s">
        <v>42</v>
      </c>
      <c r="E5" s="27"/>
      <c r="F5" s="29" t="s">
        <v>34</v>
      </c>
      <c r="G5" s="67"/>
      <c r="H5" s="66"/>
      <c r="I5" s="27"/>
      <c r="J5" s="27"/>
      <c r="K5" s="27"/>
      <c r="L5" s="27"/>
      <c r="M5" s="27"/>
      <c r="N5" s="27"/>
      <c r="O5" s="25"/>
      <c r="P5" s="18"/>
      <c r="Q5" s="18"/>
      <c r="R5" s="18"/>
      <c r="S5" s="18"/>
      <c r="T5" s="25"/>
      <c r="U5" s="30"/>
      <c r="V5" s="30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23"/>
      <c r="AL5" s="23"/>
      <c r="AM5" s="24"/>
      <c r="AN5" s="24"/>
      <c r="AO5" s="24"/>
      <c r="AP5" s="24"/>
      <c r="AQ5" s="7"/>
    </row>
    <row r="6" spans="1:43" ht="15" customHeight="1" x14ac:dyDescent="0.2">
      <c r="A6" s="1"/>
      <c r="B6" s="27">
        <v>2014</v>
      </c>
      <c r="C6" s="27"/>
      <c r="D6" s="28" t="s">
        <v>40</v>
      </c>
      <c r="E6" s="27"/>
      <c r="F6" s="29" t="s">
        <v>34</v>
      </c>
      <c r="G6" s="67"/>
      <c r="H6" s="66"/>
      <c r="I6" s="27"/>
      <c r="J6" s="27"/>
      <c r="K6" s="27"/>
      <c r="L6" s="27"/>
      <c r="M6" s="27"/>
      <c r="N6" s="27"/>
      <c r="O6" s="25"/>
      <c r="P6" s="18"/>
      <c r="Q6" s="18"/>
      <c r="R6" s="18"/>
      <c r="S6" s="18"/>
      <c r="T6" s="25"/>
      <c r="U6" s="30"/>
      <c r="V6" s="30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23"/>
      <c r="AL6" s="23"/>
      <c r="AM6" s="24"/>
      <c r="AN6" s="24"/>
      <c r="AO6" s="24"/>
      <c r="AP6" s="24"/>
      <c r="AQ6" s="7"/>
    </row>
    <row r="7" spans="1:43" ht="15" customHeight="1" x14ac:dyDescent="0.2">
      <c r="A7" s="1"/>
      <c r="B7" s="68">
        <v>2015</v>
      </c>
      <c r="C7" s="68"/>
      <c r="D7" s="69" t="s">
        <v>40</v>
      </c>
      <c r="E7" s="68"/>
      <c r="F7" s="70" t="s">
        <v>71</v>
      </c>
      <c r="G7" s="71"/>
      <c r="H7" s="72"/>
      <c r="I7" s="68"/>
      <c r="J7" s="68"/>
      <c r="K7" s="68"/>
      <c r="L7" s="68"/>
      <c r="M7" s="68"/>
      <c r="N7" s="68"/>
      <c r="O7" s="25"/>
      <c r="P7" s="18"/>
      <c r="Q7" s="18"/>
      <c r="R7" s="18"/>
      <c r="S7" s="18"/>
      <c r="T7" s="25"/>
      <c r="U7" s="30"/>
      <c r="V7" s="30"/>
      <c r="W7" s="30"/>
      <c r="X7" s="30"/>
      <c r="Y7" s="30"/>
      <c r="Z7" s="31"/>
      <c r="AA7" s="31"/>
      <c r="AB7" s="31"/>
      <c r="AC7" s="31"/>
      <c r="AD7" s="31"/>
      <c r="AE7" s="30"/>
      <c r="AF7" s="30"/>
      <c r="AG7" s="30"/>
      <c r="AH7" s="30"/>
      <c r="AI7" s="30"/>
      <c r="AJ7" s="30"/>
      <c r="AK7" s="23"/>
      <c r="AL7" s="23"/>
      <c r="AM7" s="24"/>
      <c r="AN7" s="24"/>
      <c r="AO7" s="24"/>
      <c r="AP7" s="24"/>
      <c r="AQ7" s="7"/>
    </row>
    <row r="8" spans="1:43" ht="15" customHeight="1" x14ac:dyDescent="0.2">
      <c r="A8" s="1"/>
      <c r="B8" s="27">
        <v>2016</v>
      </c>
      <c r="C8" s="27"/>
      <c r="D8" s="28" t="s">
        <v>44</v>
      </c>
      <c r="E8" s="27"/>
      <c r="F8" s="29" t="s">
        <v>34</v>
      </c>
      <c r="G8" s="67"/>
      <c r="H8" s="66"/>
      <c r="I8" s="27"/>
      <c r="J8" s="27"/>
      <c r="K8" s="27"/>
      <c r="L8" s="27"/>
      <c r="M8" s="27"/>
      <c r="N8" s="27"/>
      <c r="O8" s="25"/>
      <c r="P8" s="18"/>
      <c r="Q8" s="18"/>
      <c r="R8" s="18"/>
      <c r="S8" s="18"/>
      <c r="T8" s="25"/>
      <c r="U8" s="30"/>
      <c r="V8" s="30"/>
      <c r="W8" s="30"/>
      <c r="X8" s="30"/>
      <c r="Y8" s="30"/>
      <c r="Z8" s="31"/>
      <c r="AA8" s="31"/>
      <c r="AB8" s="31"/>
      <c r="AC8" s="31"/>
      <c r="AD8" s="31"/>
      <c r="AE8" s="30"/>
      <c r="AF8" s="30"/>
      <c r="AG8" s="30"/>
      <c r="AH8" s="30"/>
      <c r="AI8" s="30"/>
      <c r="AJ8" s="30"/>
      <c r="AK8" s="23"/>
      <c r="AL8" s="23"/>
      <c r="AM8" s="24"/>
      <c r="AN8" s="24"/>
      <c r="AO8" s="24"/>
      <c r="AP8" s="24"/>
      <c r="AQ8" s="7"/>
    </row>
    <row r="9" spans="1:43" ht="15" customHeight="1" x14ac:dyDescent="0.25">
      <c r="A9" s="1"/>
      <c r="B9" s="30">
        <v>2016</v>
      </c>
      <c r="C9" s="30" t="s">
        <v>69</v>
      </c>
      <c r="D9" s="32" t="s">
        <v>36</v>
      </c>
      <c r="E9" s="30">
        <v>4</v>
      </c>
      <c r="F9" s="30">
        <v>0</v>
      </c>
      <c r="G9" s="30">
        <v>2</v>
      </c>
      <c r="H9" s="30">
        <v>1</v>
      </c>
      <c r="I9" s="30">
        <v>6</v>
      </c>
      <c r="J9" s="30">
        <v>3</v>
      </c>
      <c r="K9" s="30">
        <v>0</v>
      </c>
      <c r="L9" s="30">
        <v>1</v>
      </c>
      <c r="M9" s="30">
        <v>2</v>
      </c>
      <c r="N9" s="33">
        <v>0.27300000000000002</v>
      </c>
      <c r="O9" s="34">
        <v>22</v>
      </c>
      <c r="P9" s="18"/>
      <c r="Q9" s="18"/>
      <c r="R9" s="18"/>
      <c r="S9" s="18"/>
      <c r="T9" s="41"/>
      <c r="U9" s="30"/>
      <c r="V9" s="30"/>
      <c r="W9" s="30"/>
      <c r="X9" s="30"/>
      <c r="Y9" s="30"/>
      <c r="Z9" s="31"/>
      <c r="AA9" s="31"/>
      <c r="AB9" s="31"/>
      <c r="AC9" s="31"/>
      <c r="AD9" s="31"/>
      <c r="AE9" s="30"/>
      <c r="AF9" s="30"/>
      <c r="AG9" s="30"/>
      <c r="AH9" s="30"/>
      <c r="AI9" s="30">
        <v>1</v>
      </c>
      <c r="AJ9" s="30"/>
      <c r="AK9" s="23"/>
      <c r="AL9" s="23"/>
      <c r="AM9" s="24"/>
      <c r="AN9" s="24"/>
      <c r="AO9" s="24"/>
      <c r="AP9" s="24"/>
      <c r="AQ9" s="7"/>
    </row>
    <row r="10" spans="1:43" ht="15" customHeight="1" x14ac:dyDescent="0.2">
      <c r="A10" s="1"/>
      <c r="B10" s="30">
        <v>2017</v>
      </c>
      <c r="C10" s="30" t="s">
        <v>70</v>
      </c>
      <c r="D10" s="32" t="s">
        <v>36</v>
      </c>
      <c r="E10" s="30">
        <v>23</v>
      </c>
      <c r="F10" s="30">
        <v>0</v>
      </c>
      <c r="G10" s="30">
        <v>4</v>
      </c>
      <c r="H10" s="30">
        <v>11</v>
      </c>
      <c r="I10" s="30">
        <v>35</v>
      </c>
      <c r="J10" s="30">
        <v>20</v>
      </c>
      <c r="K10" s="30">
        <v>5</v>
      </c>
      <c r="L10" s="30">
        <v>6</v>
      </c>
      <c r="M10" s="30">
        <v>4</v>
      </c>
      <c r="N10" s="33">
        <v>0.27129999999999999</v>
      </c>
      <c r="O10" s="34">
        <v>129</v>
      </c>
      <c r="P10" s="18"/>
      <c r="Q10" s="18"/>
      <c r="R10" s="18"/>
      <c r="S10" s="18"/>
      <c r="T10" s="25"/>
      <c r="U10" s="30">
        <v>7</v>
      </c>
      <c r="V10" s="30">
        <v>0</v>
      </c>
      <c r="W10" s="30">
        <v>1</v>
      </c>
      <c r="X10" s="30">
        <v>1</v>
      </c>
      <c r="Y10" s="30">
        <v>17</v>
      </c>
      <c r="Z10" s="31"/>
      <c r="AA10" s="31"/>
      <c r="AB10" s="31"/>
      <c r="AC10" s="31"/>
      <c r="AD10" s="31"/>
      <c r="AE10" s="30"/>
      <c r="AF10" s="30"/>
      <c r="AG10" s="30"/>
      <c r="AH10" s="30"/>
      <c r="AI10" s="30"/>
      <c r="AJ10" s="30">
        <v>1</v>
      </c>
      <c r="AK10" s="23"/>
      <c r="AL10" s="23"/>
      <c r="AM10" s="24"/>
      <c r="AN10" s="24"/>
      <c r="AO10" s="24"/>
      <c r="AP10" s="24"/>
      <c r="AQ10" s="7"/>
    </row>
    <row r="11" spans="1:43" ht="15" customHeight="1" x14ac:dyDescent="0.2">
      <c r="A11" s="1"/>
      <c r="B11" s="30">
        <v>2018</v>
      </c>
      <c r="C11" s="30" t="s">
        <v>72</v>
      </c>
      <c r="D11" s="32" t="s">
        <v>36</v>
      </c>
      <c r="E11" s="30">
        <v>26</v>
      </c>
      <c r="F11" s="30">
        <v>3</v>
      </c>
      <c r="G11" s="30">
        <v>6</v>
      </c>
      <c r="H11" s="30">
        <v>16</v>
      </c>
      <c r="I11" s="30">
        <v>51</v>
      </c>
      <c r="J11" s="30">
        <v>21</v>
      </c>
      <c r="K11" s="30">
        <v>10</v>
      </c>
      <c r="L11" s="30">
        <v>11</v>
      </c>
      <c r="M11" s="30">
        <v>9</v>
      </c>
      <c r="N11" s="33">
        <v>0.37219999999999998</v>
      </c>
      <c r="O11" s="34">
        <v>137</v>
      </c>
      <c r="P11" s="18"/>
      <c r="Q11" s="18"/>
      <c r="R11" s="18"/>
      <c r="S11" s="18"/>
      <c r="T11" s="25"/>
      <c r="U11" s="30">
        <v>10</v>
      </c>
      <c r="V11" s="30">
        <v>0</v>
      </c>
      <c r="W11" s="30">
        <v>1</v>
      </c>
      <c r="X11" s="30">
        <v>1</v>
      </c>
      <c r="Y11" s="30">
        <v>12</v>
      </c>
      <c r="Z11" s="31"/>
      <c r="AA11" s="31"/>
      <c r="AB11" s="31"/>
      <c r="AC11" s="31"/>
      <c r="AD11" s="31"/>
      <c r="AE11" s="30"/>
      <c r="AF11" s="30"/>
      <c r="AG11" s="30"/>
      <c r="AH11" s="30"/>
      <c r="AI11" s="30"/>
      <c r="AJ11" s="30"/>
      <c r="AK11" s="23"/>
      <c r="AL11" s="23"/>
      <c r="AM11" s="24"/>
      <c r="AN11" s="24"/>
      <c r="AO11" s="24"/>
      <c r="AP11" s="24"/>
      <c r="AQ11" s="7"/>
    </row>
    <row r="12" spans="1:43" ht="15" customHeight="1" x14ac:dyDescent="0.2">
      <c r="A12" s="1"/>
      <c r="B12" s="30">
        <v>2019</v>
      </c>
      <c r="C12" s="30" t="s">
        <v>70</v>
      </c>
      <c r="D12" s="32" t="s">
        <v>36</v>
      </c>
      <c r="E12" s="30">
        <v>18</v>
      </c>
      <c r="F12" s="30">
        <v>0</v>
      </c>
      <c r="G12" s="30">
        <v>2</v>
      </c>
      <c r="H12" s="30">
        <v>5</v>
      </c>
      <c r="I12" s="30">
        <v>28</v>
      </c>
      <c r="J12" s="30">
        <v>16</v>
      </c>
      <c r="K12" s="30">
        <v>6</v>
      </c>
      <c r="L12" s="30">
        <v>4</v>
      </c>
      <c r="M12" s="30">
        <v>2</v>
      </c>
      <c r="N12" s="33">
        <v>0.41791044776119401</v>
      </c>
      <c r="O12" s="34">
        <v>67</v>
      </c>
      <c r="P12" s="18"/>
      <c r="Q12" s="18"/>
      <c r="R12" s="18"/>
      <c r="S12" s="18"/>
      <c r="T12" s="25"/>
      <c r="U12" s="30">
        <v>8</v>
      </c>
      <c r="V12" s="30">
        <v>1</v>
      </c>
      <c r="W12" s="30">
        <v>0</v>
      </c>
      <c r="X12" s="30">
        <v>3</v>
      </c>
      <c r="Y12" s="30">
        <v>21</v>
      </c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>
        <v>1</v>
      </c>
      <c r="AK12" s="23"/>
      <c r="AL12" s="23"/>
      <c r="AM12" s="24"/>
      <c r="AN12" s="24"/>
      <c r="AO12" s="24"/>
      <c r="AP12" s="24"/>
      <c r="AQ12" s="7"/>
    </row>
    <row r="13" spans="1:43" ht="15" customHeight="1" x14ac:dyDescent="0.2">
      <c r="A13" s="1"/>
      <c r="B13" s="30">
        <v>2020</v>
      </c>
      <c r="C13" s="30"/>
      <c r="D13" s="32" t="s">
        <v>36</v>
      </c>
      <c r="E13" s="30">
        <v>20</v>
      </c>
      <c r="F13" s="30">
        <v>4</v>
      </c>
      <c r="G13" s="30">
        <v>12</v>
      </c>
      <c r="H13" s="30">
        <v>22</v>
      </c>
      <c r="I13" s="30">
        <v>70</v>
      </c>
      <c r="J13" s="30">
        <v>31</v>
      </c>
      <c r="K13" s="30">
        <v>11</v>
      </c>
      <c r="L13" s="30">
        <v>12</v>
      </c>
      <c r="M13" s="30">
        <v>16</v>
      </c>
      <c r="N13" s="33">
        <v>0.66700000000000004</v>
      </c>
      <c r="O13" s="34">
        <v>105</v>
      </c>
      <c r="P13" s="18"/>
      <c r="Q13" s="18"/>
      <c r="R13" s="18"/>
      <c r="S13" s="18"/>
      <c r="T13" s="25"/>
      <c r="U13" s="30">
        <v>8</v>
      </c>
      <c r="V13" s="30">
        <v>0</v>
      </c>
      <c r="W13" s="30">
        <v>1</v>
      </c>
      <c r="X13" s="30">
        <v>5</v>
      </c>
      <c r="Y13" s="30">
        <v>25</v>
      </c>
      <c r="Z13" s="31"/>
      <c r="AA13" s="31"/>
      <c r="AB13" s="31"/>
      <c r="AC13" s="31"/>
      <c r="AD13" s="31"/>
      <c r="AE13" s="30"/>
      <c r="AF13" s="30"/>
      <c r="AG13" s="30"/>
      <c r="AH13" s="30"/>
      <c r="AI13" s="30"/>
      <c r="AJ13" s="30"/>
      <c r="AK13" s="23"/>
      <c r="AL13" s="23"/>
      <c r="AM13" s="24"/>
      <c r="AN13" s="24"/>
      <c r="AO13" s="24"/>
      <c r="AP13" s="24"/>
      <c r="AQ13" s="7"/>
    </row>
    <row r="14" spans="1:43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91</v>
      </c>
      <c r="F14" s="18">
        <f t="shared" si="0"/>
        <v>7</v>
      </c>
      <c r="G14" s="18">
        <f t="shared" si="0"/>
        <v>26</v>
      </c>
      <c r="H14" s="18">
        <f t="shared" si="0"/>
        <v>55</v>
      </c>
      <c r="I14" s="18">
        <f t="shared" si="0"/>
        <v>190</v>
      </c>
      <c r="J14" s="18">
        <f t="shared" si="0"/>
        <v>91</v>
      </c>
      <c r="K14" s="18">
        <f t="shared" si="0"/>
        <v>32</v>
      </c>
      <c r="L14" s="18">
        <f t="shared" si="0"/>
        <v>34</v>
      </c>
      <c r="M14" s="18">
        <f t="shared" si="0"/>
        <v>33</v>
      </c>
      <c r="N14" s="35">
        <f>PRODUCT(I14/O14)</f>
        <v>0.41304347826086957</v>
      </c>
      <c r="O14" s="36">
        <f t="shared" ref="O14:AJ14" si="1">SUM(O4:O13)</f>
        <v>460</v>
      </c>
      <c r="P14" s="18"/>
      <c r="Q14" s="18"/>
      <c r="R14" s="18"/>
      <c r="S14" s="18"/>
      <c r="T14" s="25"/>
      <c r="U14" s="18">
        <f t="shared" si="1"/>
        <v>33</v>
      </c>
      <c r="V14" s="18">
        <f t="shared" si="1"/>
        <v>1</v>
      </c>
      <c r="W14" s="18">
        <f t="shared" si="1"/>
        <v>3</v>
      </c>
      <c r="X14" s="18">
        <f t="shared" si="1"/>
        <v>10</v>
      </c>
      <c r="Y14" s="18">
        <f t="shared" si="1"/>
        <v>75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18">
        <f t="shared" si="1"/>
        <v>0</v>
      </c>
      <c r="AG14" s="18">
        <f t="shared" si="1"/>
        <v>0</v>
      </c>
      <c r="AH14" s="18">
        <f t="shared" si="1"/>
        <v>0</v>
      </c>
      <c r="AI14" s="18">
        <f t="shared" si="1"/>
        <v>1</v>
      </c>
      <c r="AJ14" s="18">
        <f t="shared" si="1"/>
        <v>2</v>
      </c>
      <c r="AK14" s="23"/>
      <c r="AL14" s="23"/>
      <c r="AM14" s="24"/>
      <c r="AN14" s="24"/>
      <c r="AO14" s="24"/>
      <c r="AP14" s="24"/>
      <c r="AQ14" s="7"/>
    </row>
    <row r="15" spans="1:43" ht="15" customHeight="1" x14ac:dyDescent="0.2">
      <c r="A15" s="1"/>
      <c r="B15" s="32" t="s">
        <v>2</v>
      </c>
      <c r="C15" s="37"/>
      <c r="D15" s="38">
        <f>SUM(F14:H14)+((I14-F14-G14)/3)+(E14/3)+(AE14*25)+(AF14*25)+(AG14*10)+(AH14*25)+(AI14*20)+(AJ14*15)-20</f>
        <v>200.66666666666669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40"/>
      <c r="AJ15" s="1"/>
      <c r="AK15" s="23"/>
      <c r="AL15" s="23"/>
      <c r="AM15" s="24"/>
      <c r="AN15" s="24"/>
      <c r="AO15" s="24"/>
      <c r="AP15" s="24"/>
      <c r="AQ15" s="7"/>
    </row>
    <row r="16" spans="1:43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41"/>
      <c r="Q16" s="41"/>
      <c r="R16" s="41"/>
      <c r="S16" s="41"/>
      <c r="T16" s="4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23"/>
      <c r="AM16" s="8"/>
      <c r="AN16" s="24"/>
      <c r="AO16" s="24"/>
      <c r="AP16" s="24"/>
      <c r="AQ16" s="7"/>
    </row>
    <row r="17" spans="1:43" ht="15" customHeight="1" x14ac:dyDescent="0.25">
      <c r="A17" s="1"/>
      <c r="B17" s="22" t="s">
        <v>16</v>
      </c>
      <c r="C17" s="43"/>
      <c r="D17" s="43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27</v>
      </c>
      <c r="L17" s="18" t="s">
        <v>28</v>
      </c>
      <c r="M17" s="18" t="s">
        <v>29</v>
      </c>
      <c r="N17" s="35" t="s">
        <v>38</v>
      </c>
      <c r="O17" s="25"/>
      <c r="P17" s="44" t="s">
        <v>35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7"/>
      <c r="AK17" s="23"/>
      <c r="AL17" s="23"/>
      <c r="AM17" s="24"/>
      <c r="AN17" s="24"/>
      <c r="AO17" s="24"/>
      <c r="AP17" s="24"/>
      <c r="AQ17" s="7"/>
    </row>
    <row r="18" spans="1:43" ht="15" customHeight="1" x14ac:dyDescent="0.2">
      <c r="A18" s="1"/>
      <c r="B18" s="44" t="s">
        <v>17</v>
      </c>
      <c r="C18" s="12"/>
      <c r="D18" s="47"/>
      <c r="E18" s="30">
        <f>PRODUCT(E14)</f>
        <v>91</v>
      </c>
      <c r="F18" s="30">
        <f>PRODUCT(F14)</f>
        <v>7</v>
      </c>
      <c r="G18" s="30">
        <f>PRODUCT(G14)</f>
        <v>26</v>
      </c>
      <c r="H18" s="30">
        <f>PRODUCT(H14)</f>
        <v>55</v>
      </c>
      <c r="I18" s="30">
        <f>PRODUCT(I14)</f>
        <v>190</v>
      </c>
      <c r="J18" s="1"/>
      <c r="K18" s="48">
        <f>PRODUCT((F18+G18)/E18)</f>
        <v>0.36263736263736263</v>
      </c>
      <c r="L18" s="48">
        <f>PRODUCT(H18/E18)</f>
        <v>0.60439560439560436</v>
      </c>
      <c r="M18" s="48">
        <f>PRODUCT(I18/E18)</f>
        <v>2.087912087912088</v>
      </c>
      <c r="N18" s="49">
        <f>PRODUCT(N14)</f>
        <v>0.41304347826086957</v>
      </c>
      <c r="O18" s="25">
        <f>PRODUCT(O14)</f>
        <v>460</v>
      </c>
      <c r="P18" s="107" t="s">
        <v>21</v>
      </c>
      <c r="Q18" s="108"/>
      <c r="R18" s="109" t="s">
        <v>46</v>
      </c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10" t="s">
        <v>37</v>
      </c>
      <c r="AD18" s="109"/>
      <c r="AE18" s="111" t="s">
        <v>51</v>
      </c>
      <c r="AF18" s="109"/>
      <c r="AG18" s="109"/>
      <c r="AH18" s="109"/>
      <c r="AI18" s="109"/>
      <c r="AJ18" s="111"/>
      <c r="AK18" s="23"/>
      <c r="AL18" s="23"/>
      <c r="AM18" s="1"/>
      <c r="AN18" s="24"/>
      <c r="AO18" s="24"/>
      <c r="AP18" s="24"/>
      <c r="AQ18" s="7"/>
    </row>
    <row r="19" spans="1:43" ht="15" customHeight="1" x14ac:dyDescent="0.2">
      <c r="A19" s="1"/>
      <c r="B19" s="50" t="s">
        <v>18</v>
      </c>
      <c r="C19" s="51"/>
      <c r="D19" s="52"/>
      <c r="E19" s="30">
        <f>SUM(U14)</f>
        <v>33</v>
      </c>
      <c r="F19" s="30">
        <f>SUM(V14)</f>
        <v>1</v>
      </c>
      <c r="G19" s="30">
        <f>SUM(W14)</f>
        <v>3</v>
      </c>
      <c r="H19" s="30">
        <f>SUM(X14)</f>
        <v>10</v>
      </c>
      <c r="I19" s="30">
        <f>SUM(Y14)</f>
        <v>75</v>
      </c>
      <c r="J19" s="1"/>
      <c r="K19" s="48">
        <f>PRODUCT((F19+G19)/E19)</f>
        <v>0.12121212121212122</v>
      </c>
      <c r="L19" s="48">
        <f>PRODUCT(H19/E19)</f>
        <v>0.30303030303030304</v>
      </c>
      <c r="M19" s="48">
        <f>PRODUCT(I19/E19)</f>
        <v>2.2727272727272729</v>
      </c>
      <c r="N19" s="33">
        <f>PRODUCT(I19/O19)</f>
        <v>0.5067567567567568</v>
      </c>
      <c r="O19" s="25">
        <v>148</v>
      </c>
      <c r="P19" s="112" t="s">
        <v>82</v>
      </c>
      <c r="Q19" s="113"/>
      <c r="R19" s="114" t="s">
        <v>46</v>
      </c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5" t="s">
        <v>37</v>
      </c>
      <c r="AD19" s="114"/>
      <c r="AE19" s="116" t="s">
        <v>51</v>
      </c>
      <c r="AF19" s="114"/>
      <c r="AG19" s="114"/>
      <c r="AH19" s="114"/>
      <c r="AI19" s="114"/>
      <c r="AJ19" s="116"/>
      <c r="AK19" s="23"/>
      <c r="AL19" s="23"/>
      <c r="AM19" s="1"/>
      <c r="AN19" s="24"/>
      <c r="AO19" s="24"/>
      <c r="AP19" s="24"/>
      <c r="AQ19" s="7"/>
    </row>
    <row r="20" spans="1:43" ht="15" customHeight="1" x14ac:dyDescent="0.2">
      <c r="A20" s="1"/>
      <c r="B20" s="53" t="s">
        <v>19</v>
      </c>
      <c r="C20" s="54"/>
      <c r="D20" s="55"/>
      <c r="E20" s="31"/>
      <c r="F20" s="31"/>
      <c r="G20" s="31"/>
      <c r="H20" s="31"/>
      <c r="I20" s="31"/>
      <c r="J20" s="1"/>
      <c r="K20" s="56"/>
      <c r="L20" s="56"/>
      <c r="M20" s="56"/>
      <c r="N20" s="57"/>
      <c r="O20" s="25"/>
      <c r="P20" s="112" t="s">
        <v>83</v>
      </c>
      <c r="Q20" s="113"/>
      <c r="R20" s="114" t="s">
        <v>50</v>
      </c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5" t="s">
        <v>49</v>
      </c>
      <c r="AD20" s="114"/>
      <c r="AE20" s="116" t="s">
        <v>52</v>
      </c>
      <c r="AF20" s="114"/>
      <c r="AG20" s="114"/>
      <c r="AH20" s="114"/>
      <c r="AI20" s="114"/>
      <c r="AJ20" s="116"/>
      <c r="AK20" s="23"/>
      <c r="AL20" s="23"/>
      <c r="AM20" s="1"/>
      <c r="AN20" s="8"/>
      <c r="AO20" s="8"/>
      <c r="AP20" s="8"/>
      <c r="AQ20" s="7"/>
    </row>
    <row r="21" spans="1:43" ht="15" customHeight="1" x14ac:dyDescent="0.2">
      <c r="A21" s="1"/>
      <c r="B21" s="58" t="s">
        <v>20</v>
      </c>
      <c r="C21" s="59"/>
      <c r="D21" s="60"/>
      <c r="E21" s="18">
        <f>SUM(E18:E20)</f>
        <v>124</v>
      </c>
      <c r="F21" s="18">
        <f>SUM(F18:F20)</f>
        <v>8</v>
      </c>
      <c r="G21" s="18">
        <f>SUM(G18:G20)</f>
        <v>29</v>
      </c>
      <c r="H21" s="18">
        <f>SUM(H18:H20)</f>
        <v>65</v>
      </c>
      <c r="I21" s="18">
        <f>SUM(I18:I20)</f>
        <v>265</v>
      </c>
      <c r="J21" s="1"/>
      <c r="K21" s="61">
        <f>PRODUCT((F21+G21)/E21)</f>
        <v>0.29838709677419356</v>
      </c>
      <c r="L21" s="61">
        <f>PRODUCT(H21/E21)</f>
        <v>0.52419354838709675</v>
      </c>
      <c r="M21" s="61">
        <f>PRODUCT(I21/E21)</f>
        <v>2.1370967741935485</v>
      </c>
      <c r="N21" s="35">
        <f>PRODUCT(I21/O21)</f>
        <v>0.43585526315789475</v>
      </c>
      <c r="O21" s="25">
        <f>SUM(O18:O20)</f>
        <v>608</v>
      </c>
      <c r="P21" s="117" t="s">
        <v>22</v>
      </c>
      <c r="Q21" s="118"/>
      <c r="R21" s="119" t="s">
        <v>74</v>
      </c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20" t="s">
        <v>73</v>
      </c>
      <c r="AD21" s="119"/>
      <c r="AE21" s="121" t="s">
        <v>52</v>
      </c>
      <c r="AF21" s="119"/>
      <c r="AG21" s="119"/>
      <c r="AH21" s="119"/>
      <c r="AI21" s="119"/>
      <c r="AJ21" s="121"/>
      <c r="AK21" s="23"/>
      <c r="AL21" s="23"/>
      <c r="AM21" s="1"/>
      <c r="AN21" s="24"/>
      <c r="AO21" s="24"/>
      <c r="AP21" s="24"/>
      <c r="AQ21" s="7"/>
    </row>
    <row r="22" spans="1:43" s="9" customFormat="1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5"/>
      <c r="P22" s="25"/>
      <c r="Q22" s="25"/>
      <c r="R22" s="25"/>
      <c r="S22" s="25"/>
      <c r="T22" s="25"/>
      <c r="U22" s="1"/>
      <c r="V22" s="42"/>
      <c r="W22" s="1"/>
      <c r="X22" s="1"/>
      <c r="Y22" s="25"/>
      <c r="Z22" s="25"/>
      <c r="AA22" s="62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23"/>
      <c r="AM22" s="1"/>
      <c r="AN22" s="8"/>
      <c r="AO22" s="8"/>
      <c r="AP22" s="8"/>
      <c r="AQ22" s="7"/>
    </row>
    <row r="23" spans="1:43" ht="15" customHeight="1" x14ac:dyDescent="0.25">
      <c r="A23" s="1"/>
      <c r="B23" s="1" t="s">
        <v>39</v>
      </c>
      <c r="C23" s="1"/>
      <c r="D23" s="1" t="s">
        <v>41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25"/>
      <c r="Q23" s="25"/>
      <c r="R23" s="25"/>
      <c r="S23" s="25"/>
      <c r="T23" s="25"/>
      <c r="U23" s="1"/>
      <c r="V23" s="1"/>
      <c r="W23" s="1"/>
      <c r="X23" s="1"/>
      <c r="Y23" s="25"/>
      <c r="Z23" s="25"/>
      <c r="AA23" s="62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23"/>
      <c r="AM23" s="8"/>
      <c r="AN23" s="8"/>
      <c r="AO23" s="8"/>
      <c r="AP23" s="8"/>
      <c r="AQ23" s="7"/>
    </row>
    <row r="24" spans="1:43" ht="15" customHeight="1" x14ac:dyDescent="0.25">
      <c r="A24" s="1"/>
      <c r="B24" s="1"/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25"/>
      <c r="Q24" s="25"/>
      <c r="R24" s="25"/>
      <c r="S24" s="25"/>
      <c r="T24" s="25"/>
      <c r="U24" s="1"/>
      <c r="V24" s="1"/>
      <c r="W24" s="1"/>
      <c r="X24" s="1"/>
      <c r="Y24" s="25"/>
      <c r="Z24" s="25"/>
      <c r="AA24" s="62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23"/>
      <c r="AM24" s="8"/>
      <c r="AN24" s="8"/>
      <c r="AO24" s="8"/>
      <c r="AP24" s="8"/>
      <c r="AQ24" s="7"/>
    </row>
    <row r="25" spans="1:43" ht="15" customHeight="1" x14ac:dyDescent="0.25">
      <c r="A25" s="1"/>
      <c r="B25" s="1"/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25"/>
      <c r="Q25" s="25"/>
      <c r="R25" s="25"/>
      <c r="S25" s="25"/>
      <c r="T25" s="25"/>
      <c r="U25" s="1"/>
      <c r="V25" s="1"/>
      <c r="W25" s="1"/>
      <c r="X25" s="1"/>
      <c r="Y25" s="25"/>
      <c r="Z25" s="25"/>
      <c r="AA25" s="62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  <c r="AM25" s="8"/>
      <c r="AN25" s="8"/>
      <c r="AO25" s="8"/>
      <c r="AP25" s="8"/>
      <c r="AQ25" s="7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25"/>
      <c r="Q26" s="25"/>
      <c r="R26" s="25"/>
      <c r="S26" s="25"/>
      <c r="T26" s="25"/>
      <c r="U26" s="1"/>
      <c r="V26" s="1"/>
      <c r="W26" s="1"/>
      <c r="X26" s="1"/>
      <c r="Y26" s="25"/>
      <c r="Z26" s="25"/>
      <c r="AA26" s="62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  <c r="AM26" s="8"/>
      <c r="AN26" s="8"/>
      <c r="AO26" s="8"/>
      <c r="AP26" s="8"/>
      <c r="AQ26" s="7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25"/>
      <c r="Z27" s="25"/>
      <c r="AA27" s="6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  <c r="AM27" s="8"/>
      <c r="AN27" s="8"/>
      <c r="AO27" s="8"/>
      <c r="AP27" s="8"/>
      <c r="AQ27" s="7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25"/>
      <c r="Q28" s="25"/>
      <c r="R28" s="25"/>
      <c r="S28" s="25"/>
      <c r="T28" s="25"/>
      <c r="U28" s="1"/>
      <c r="V28" s="1"/>
      <c r="W28" s="1"/>
      <c r="X28" s="1"/>
      <c r="Y28" s="25"/>
      <c r="Z28" s="25"/>
      <c r="AA28" s="6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8"/>
      <c r="AN28" s="8"/>
      <c r="AO28" s="8"/>
      <c r="AP28" s="8"/>
      <c r="AQ28" s="7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25"/>
      <c r="Z29" s="25"/>
      <c r="AA29" s="6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8"/>
      <c r="AN29" s="8"/>
      <c r="AO29" s="8"/>
      <c r="AP29" s="8"/>
      <c r="AQ29" s="7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25"/>
      <c r="Z30" s="25"/>
      <c r="AA30" s="6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8"/>
      <c r="AN30" s="8"/>
      <c r="AO30" s="8"/>
      <c r="AP30" s="8"/>
      <c r="AQ30" s="7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25"/>
      <c r="Z31" s="25"/>
      <c r="AA31" s="6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8"/>
      <c r="AN31" s="8"/>
      <c r="AO31" s="8"/>
      <c r="AP31" s="8"/>
      <c r="AQ31" s="7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25"/>
      <c r="Z32" s="25"/>
      <c r="AA32" s="6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8"/>
      <c r="AN32" s="8"/>
      <c r="AO32" s="8"/>
      <c r="AP32" s="8"/>
      <c r="AQ32" s="7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25"/>
      <c r="Z33" s="25"/>
      <c r="AA33" s="6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8"/>
      <c r="AN33" s="8"/>
      <c r="AO33" s="8"/>
      <c r="AP33" s="8"/>
      <c r="AQ33" s="7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25"/>
      <c r="Z34" s="25"/>
      <c r="AA34" s="6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8"/>
      <c r="AN34" s="8"/>
      <c r="AO34" s="8"/>
      <c r="AP34" s="8"/>
      <c r="AQ34" s="7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25"/>
      <c r="Z35" s="25"/>
      <c r="AA35" s="6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8"/>
      <c r="AN35" s="8"/>
      <c r="AO35" s="8"/>
      <c r="AP35" s="8"/>
      <c r="AQ35" s="7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25"/>
      <c r="Z36" s="25"/>
      <c r="AA36" s="6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8"/>
      <c r="AN36" s="8"/>
      <c r="AO36" s="8"/>
      <c r="AP36" s="8"/>
      <c r="AQ36" s="7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25"/>
      <c r="Z37" s="25"/>
      <c r="AA37" s="6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8"/>
      <c r="AN37" s="8"/>
      <c r="AO37" s="8"/>
      <c r="AP37" s="8"/>
      <c r="AQ37" s="7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25"/>
      <c r="Z38" s="25"/>
      <c r="AA38" s="6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8"/>
      <c r="AN38" s="8"/>
      <c r="AO38" s="8"/>
      <c r="AP38" s="8"/>
      <c r="AQ38" s="7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25"/>
      <c r="Z39" s="25"/>
      <c r="AA39" s="6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8"/>
      <c r="AN39" s="8"/>
      <c r="AO39" s="8"/>
      <c r="AP39" s="8"/>
      <c r="AQ39" s="7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25"/>
      <c r="Z40" s="25"/>
      <c r="AA40" s="6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8"/>
      <c r="AN40" s="8"/>
      <c r="AO40" s="8"/>
      <c r="AP40" s="8"/>
      <c r="AQ40" s="7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25"/>
      <c r="Z41" s="25"/>
      <c r="AA41" s="6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8"/>
      <c r="AN41" s="8"/>
      <c r="AO41" s="8"/>
      <c r="AP41" s="8"/>
      <c r="AQ41" s="7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25"/>
      <c r="Z42" s="25"/>
      <c r="AA42" s="6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8"/>
      <c r="AN42" s="8"/>
      <c r="AO42" s="8"/>
      <c r="AP42" s="8"/>
      <c r="AQ42" s="7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25"/>
      <c r="Z43" s="25"/>
      <c r="AA43" s="6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8"/>
      <c r="AN43" s="8"/>
      <c r="AO43" s="8"/>
      <c r="AP43" s="8"/>
      <c r="AQ43" s="7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25"/>
      <c r="Z44" s="25"/>
      <c r="AA44" s="6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8"/>
      <c r="AN44" s="8"/>
      <c r="AO44" s="8"/>
      <c r="AP44" s="8"/>
      <c r="AQ44" s="7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25"/>
      <c r="Z45" s="25"/>
      <c r="AA45" s="62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8"/>
      <c r="AN45" s="8"/>
      <c r="AO45" s="8"/>
      <c r="AP45" s="8"/>
      <c r="AQ45" s="7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25"/>
      <c r="Z46" s="25"/>
      <c r="AA46" s="62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8"/>
      <c r="AN46" s="8"/>
      <c r="AO46" s="8"/>
      <c r="AP46" s="8"/>
      <c r="AQ46" s="7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25"/>
      <c r="Z47" s="25"/>
      <c r="AA47" s="62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8"/>
      <c r="AN47" s="8"/>
      <c r="AO47" s="8"/>
      <c r="AP47" s="8"/>
      <c r="AQ47" s="7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25"/>
      <c r="Z48" s="25"/>
      <c r="AA48" s="62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8"/>
      <c r="AN48" s="8"/>
      <c r="AO48" s="8"/>
      <c r="AP48" s="8"/>
      <c r="AQ48" s="7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25"/>
      <c r="Z49" s="25"/>
      <c r="AA49" s="62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8"/>
      <c r="AN49" s="8"/>
      <c r="AO49" s="8"/>
      <c r="AP49" s="8"/>
      <c r="AQ49" s="7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25"/>
      <c r="Z50" s="25"/>
      <c r="AA50" s="62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8"/>
      <c r="AN50" s="8"/>
      <c r="AO50" s="8"/>
      <c r="AP50" s="8"/>
      <c r="AQ50" s="7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25"/>
      <c r="Z51" s="25"/>
      <c r="AA51" s="62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8"/>
      <c r="AN51" s="8"/>
      <c r="AO51" s="8"/>
      <c r="AP51" s="8"/>
      <c r="AQ51" s="7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25"/>
      <c r="Z52" s="25"/>
      <c r="AA52" s="62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8"/>
      <c r="AN52" s="8"/>
      <c r="AO52" s="8"/>
      <c r="AP52" s="8"/>
      <c r="AQ52" s="7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25"/>
      <c r="Z53" s="25"/>
      <c r="AA53" s="62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8"/>
      <c r="AN53" s="8"/>
      <c r="AO53" s="8"/>
      <c r="AP53" s="8"/>
      <c r="AQ53" s="7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25"/>
      <c r="Q54" s="25"/>
      <c r="R54" s="25"/>
      <c r="S54" s="25"/>
      <c r="T54" s="25"/>
      <c r="U54" s="1"/>
      <c r="V54" s="1"/>
      <c r="W54" s="1"/>
      <c r="X54" s="1"/>
      <c r="Y54" s="25"/>
      <c r="Z54" s="25"/>
      <c r="AA54" s="62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8"/>
      <c r="AN54" s="8"/>
      <c r="AO54" s="8"/>
      <c r="AP54" s="8"/>
      <c r="AQ54" s="7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25"/>
      <c r="Q55" s="25"/>
      <c r="R55" s="25"/>
      <c r="S55" s="25"/>
      <c r="T55" s="25"/>
      <c r="U55" s="1"/>
      <c r="V55" s="1"/>
      <c r="W55" s="1"/>
      <c r="X55" s="1"/>
      <c r="Y55" s="25"/>
      <c r="Z55" s="25"/>
      <c r="AA55" s="62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8"/>
      <c r="AN55" s="8"/>
      <c r="AO55" s="8"/>
      <c r="AP55" s="8"/>
      <c r="AQ55" s="7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25"/>
      <c r="Q56" s="25"/>
      <c r="R56" s="25"/>
      <c r="S56" s="25"/>
      <c r="T56" s="25"/>
      <c r="U56" s="1"/>
      <c r="V56" s="1"/>
      <c r="W56" s="1"/>
      <c r="X56" s="1"/>
      <c r="Y56" s="25"/>
      <c r="Z56" s="25"/>
      <c r="AA56" s="62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8"/>
      <c r="AN56" s="8"/>
      <c r="AO56" s="8"/>
      <c r="AP56" s="8"/>
      <c r="AQ56" s="7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25"/>
      <c r="Q57" s="25"/>
      <c r="R57" s="25"/>
      <c r="S57" s="25"/>
      <c r="T57" s="25"/>
      <c r="U57" s="1"/>
      <c r="V57" s="1"/>
      <c r="W57" s="1"/>
      <c r="X57" s="1"/>
      <c r="Y57" s="25"/>
      <c r="Z57" s="25"/>
      <c r="AA57" s="62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8"/>
      <c r="AN57" s="8"/>
      <c r="AO57" s="8"/>
      <c r="AP57" s="8"/>
      <c r="AQ57" s="7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25"/>
      <c r="Q58" s="25"/>
      <c r="R58" s="25"/>
      <c r="S58" s="25"/>
      <c r="T58" s="25"/>
      <c r="U58" s="1"/>
      <c r="V58" s="1"/>
      <c r="W58" s="1"/>
      <c r="X58" s="1"/>
      <c r="Y58" s="25"/>
      <c r="Z58" s="25"/>
      <c r="AA58" s="62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8"/>
      <c r="AN58" s="8"/>
      <c r="AO58" s="8"/>
      <c r="AP58" s="8"/>
      <c r="AQ58" s="7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25"/>
      <c r="Q59" s="25"/>
      <c r="R59" s="25"/>
      <c r="S59" s="25"/>
      <c r="T59" s="25"/>
      <c r="U59" s="1"/>
      <c r="V59" s="1"/>
      <c r="W59" s="1"/>
      <c r="X59" s="1"/>
      <c r="Y59" s="25"/>
      <c r="Z59" s="25"/>
      <c r="AA59" s="62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8"/>
      <c r="AN59" s="8"/>
      <c r="AO59" s="8"/>
      <c r="AP59" s="8"/>
      <c r="AQ59" s="7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25"/>
      <c r="Q60" s="25"/>
      <c r="R60" s="25"/>
      <c r="S60" s="25"/>
      <c r="T60" s="25"/>
      <c r="U60" s="1"/>
      <c r="V60" s="1"/>
      <c r="W60" s="1"/>
      <c r="X60" s="1"/>
      <c r="Y60" s="25"/>
      <c r="Z60" s="25"/>
      <c r="AA60" s="62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8"/>
      <c r="AN60" s="8"/>
      <c r="AO60" s="8"/>
      <c r="AP60" s="8"/>
      <c r="AQ60" s="7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25"/>
      <c r="Q61" s="25"/>
      <c r="R61" s="25"/>
      <c r="S61" s="25"/>
      <c r="T61" s="25"/>
      <c r="U61" s="1"/>
      <c r="V61" s="1"/>
      <c r="W61" s="1"/>
      <c r="X61" s="1"/>
      <c r="Y61" s="25"/>
      <c r="Z61" s="25"/>
      <c r="AA61" s="62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8"/>
      <c r="AN61" s="8"/>
      <c r="AO61" s="8"/>
      <c r="AP61" s="8"/>
      <c r="AQ61" s="7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25"/>
      <c r="Q62" s="25"/>
      <c r="R62" s="25"/>
      <c r="S62" s="25"/>
      <c r="T62" s="25"/>
      <c r="U62" s="1"/>
      <c r="V62" s="1"/>
      <c r="W62" s="1"/>
      <c r="X62" s="1"/>
      <c r="Y62" s="25"/>
      <c r="Z62" s="25"/>
      <c r="AA62" s="62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8"/>
      <c r="AN62" s="8"/>
      <c r="AO62" s="8"/>
      <c r="AP62" s="8"/>
      <c r="AQ62" s="7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25"/>
      <c r="Q63" s="25"/>
      <c r="R63" s="25"/>
      <c r="S63" s="25"/>
      <c r="T63" s="25"/>
      <c r="U63" s="1"/>
      <c r="V63" s="1"/>
      <c r="W63" s="1"/>
      <c r="X63" s="1"/>
      <c r="Y63" s="25"/>
      <c r="Z63" s="25"/>
      <c r="AA63" s="62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8"/>
      <c r="AN63" s="8"/>
      <c r="AO63" s="8"/>
      <c r="AP63" s="8"/>
      <c r="AQ63" s="7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25"/>
      <c r="Q64" s="25"/>
      <c r="R64" s="25"/>
      <c r="S64" s="25"/>
      <c r="T64" s="25"/>
      <c r="U64" s="1"/>
      <c r="V64" s="1"/>
      <c r="W64" s="1"/>
      <c r="X64" s="1"/>
      <c r="Y64" s="25"/>
      <c r="Z64" s="25"/>
      <c r="AA64" s="62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8"/>
      <c r="AN64" s="8"/>
      <c r="AO64" s="8"/>
      <c r="AP64" s="8"/>
      <c r="AQ64" s="7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25"/>
      <c r="Q65" s="25"/>
      <c r="R65" s="25"/>
      <c r="S65" s="25"/>
      <c r="T65" s="25"/>
      <c r="U65" s="1"/>
      <c r="V65" s="1"/>
      <c r="W65" s="1"/>
      <c r="X65" s="1"/>
      <c r="Y65" s="25"/>
      <c r="Z65" s="25"/>
      <c r="AA65" s="62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8"/>
      <c r="AN65" s="8"/>
      <c r="AO65" s="8"/>
      <c r="AP65" s="8"/>
      <c r="AQ65" s="7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25"/>
      <c r="Q66" s="25"/>
      <c r="R66" s="25"/>
      <c r="S66" s="25"/>
      <c r="T66" s="25"/>
      <c r="U66" s="1"/>
      <c r="V66" s="1"/>
      <c r="W66" s="1"/>
      <c r="X66" s="1"/>
      <c r="Y66" s="25"/>
      <c r="Z66" s="25"/>
      <c r="AA66" s="62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8"/>
      <c r="AN66" s="8"/>
      <c r="AO66" s="8"/>
      <c r="AP66" s="8"/>
      <c r="AQ66" s="7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25"/>
      <c r="Q67" s="25"/>
      <c r="R67" s="25"/>
      <c r="S67" s="25"/>
      <c r="T67" s="25"/>
      <c r="U67" s="1"/>
      <c r="V67" s="1"/>
      <c r="W67" s="1"/>
      <c r="X67" s="1"/>
      <c r="Y67" s="25"/>
      <c r="Z67" s="25"/>
      <c r="AA67" s="62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8"/>
      <c r="AN67" s="8"/>
      <c r="AO67" s="8"/>
      <c r="AP67" s="8"/>
      <c r="AQ67" s="7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25"/>
      <c r="Q68" s="25"/>
      <c r="R68" s="25"/>
      <c r="S68" s="25"/>
      <c r="T68" s="25"/>
      <c r="U68" s="1"/>
      <c r="V68" s="1"/>
      <c r="W68" s="1"/>
      <c r="X68" s="1"/>
      <c r="Y68" s="25"/>
      <c r="Z68" s="25"/>
      <c r="AA68" s="62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8"/>
      <c r="AN68" s="8"/>
      <c r="AO68" s="8"/>
      <c r="AP68" s="8"/>
      <c r="AQ68" s="7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25"/>
      <c r="Q69" s="25"/>
      <c r="R69" s="25"/>
      <c r="S69" s="25"/>
      <c r="T69" s="25"/>
      <c r="U69" s="1"/>
      <c r="V69" s="1"/>
      <c r="W69" s="1"/>
      <c r="X69" s="1"/>
      <c r="Y69" s="25"/>
      <c r="Z69" s="25"/>
      <c r="AA69" s="62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8"/>
      <c r="AN69" s="8"/>
      <c r="AO69" s="8"/>
      <c r="AP69" s="8"/>
      <c r="AQ69" s="7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25"/>
      <c r="Q70" s="25"/>
      <c r="R70" s="25"/>
      <c r="S70" s="25"/>
      <c r="T70" s="25"/>
      <c r="U70" s="1"/>
      <c r="V70" s="1"/>
      <c r="W70" s="1"/>
      <c r="X70" s="1"/>
      <c r="Y70" s="25"/>
      <c r="Z70" s="25"/>
      <c r="AA70" s="62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8"/>
      <c r="AN70" s="8"/>
      <c r="AO70" s="8"/>
      <c r="AP70" s="8"/>
      <c r="AQ70" s="7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25"/>
      <c r="Q71" s="25"/>
      <c r="R71" s="25"/>
      <c r="S71" s="25"/>
      <c r="T71" s="25"/>
      <c r="U71" s="1"/>
      <c r="V71" s="1"/>
      <c r="W71" s="1"/>
      <c r="X71" s="1"/>
      <c r="Y71" s="25"/>
      <c r="Z71" s="25"/>
      <c r="AA71" s="62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8"/>
      <c r="AN71" s="8"/>
      <c r="AO71" s="8"/>
      <c r="AP71" s="8"/>
      <c r="AQ71" s="7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25"/>
      <c r="Q72" s="25"/>
      <c r="R72" s="25"/>
      <c r="S72" s="25"/>
      <c r="T72" s="25"/>
      <c r="U72" s="1"/>
      <c r="V72" s="1"/>
      <c r="W72" s="1"/>
      <c r="X72" s="1"/>
      <c r="Y72" s="25"/>
      <c r="Z72" s="25"/>
      <c r="AA72" s="62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8"/>
      <c r="AN72" s="8"/>
      <c r="AO72" s="8"/>
      <c r="AP72" s="8"/>
      <c r="AQ72" s="7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25"/>
      <c r="Q73" s="25"/>
      <c r="R73" s="25"/>
      <c r="S73" s="25"/>
      <c r="T73" s="25"/>
      <c r="U73" s="1"/>
      <c r="V73" s="1"/>
      <c r="W73" s="1"/>
      <c r="X73" s="1"/>
      <c r="Y73" s="25"/>
      <c r="Z73" s="25"/>
      <c r="AA73" s="62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8"/>
      <c r="AN73" s="8"/>
      <c r="AO73" s="8"/>
      <c r="AP73" s="8"/>
      <c r="AQ73" s="7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25"/>
      <c r="Q74" s="25"/>
      <c r="R74" s="25"/>
      <c r="S74" s="25"/>
      <c r="T74" s="25"/>
      <c r="U74" s="1"/>
      <c r="V74" s="1"/>
      <c r="W74" s="1"/>
      <c r="X74" s="1"/>
      <c r="Y74" s="25"/>
      <c r="Z74" s="25"/>
      <c r="AA74" s="62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8"/>
      <c r="AN74" s="8"/>
      <c r="AO74" s="8"/>
      <c r="AP74" s="8"/>
      <c r="AQ74" s="7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5"/>
      <c r="P75" s="25"/>
      <c r="Q75" s="25"/>
      <c r="R75" s="25"/>
      <c r="S75" s="25"/>
      <c r="T75" s="25"/>
      <c r="U75" s="1"/>
      <c r="V75" s="1"/>
      <c r="W75" s="1"/>
      <c r="X75" s="1"/>
      <c r="Y75" s="25"/>
      <c r="Z75" s="25"/>
      <c r="AA75" s="62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8"/>
      <c r="AN75" s="8"/>
      <c r="AO75" s="8"/>
      <c r="AP75" s="8"/>
      <c r="AQ75" s="7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5"/>
      <c r="P76" s="25"/>
      <c r="Q76" s="25"/>
      <c r="R76" s="25"/>
      <c r="S76" s="25"/>
      <c r="T76" s="25"/>
      <c r="U76" s="1"/>
      <c r="V76" s="1"/>
      <c r="W76" s="1"/>
      <c r="X76" s="1"/>
      <c r="Y76" s="25"/>
      <c r="Z76" s="25"/>
      <c r="AA76" s="62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8"/>
      <c r="AN76" s="8"/>
      <c r="AO76" s="8"/>
      <c r="AP76" s="8"/>
      <c r="AQ76" s="7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5"/>
      <c r="P77" s="25"/>
      <c r="Q77" s="25"/>
      <c r="R77" s="25"/>
      <c r="S77" s="25"/>
      <c r="T77" s="25"/>
      <c r="U77" s="1"/>
      <c r="V77" s="1"/>
      <c r="W77" s="1"/>
      <c r="X77" s="1"/>
      <c r="Y77" s="25"/>
      <c r="Z77" s="25"/>
      <c r="AA77" s="62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8"/>
      <c r="AN77" s="8"/>
      <c r="AO77" s="8"/>
      <c r="AP77" s="8"/>
      <c r="AQ77" s="7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5"/>
      <c r="P78" s="25"/>
      <c r="Q78" s="25"/>
      <c r="R78" s="25"/>
      <c r="S78" s="25"/>
      <c r="T78" s="25"/>
      <c r="U78" s="1"/>
      <c r="V78" s="1"/>
      <c r="W78" s="1"/>
      <c r="X78" s="1"/>
      <c r="Y78" s="25"/>
      <c r="Z78" s="25"/>
      <c r="AA78" s="62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8"/>
      <c r="AN78" s="8"/>
      <c r="AO78" s="8"/>
      <c r="AP78" s="8"/>
      <c r="AQ78" s="7"/>
    </row>
    <row r="79" spans="1:4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4"/>
      <c r="M79" s="64"/>
      <c r="N79" s="64"/>
      <c r="O79" s="41"/>
      <c r="P79" s="41"/>
      <c r="Q79" s="41"/>
      <c r="R79" s="41"/>
      <c r="S79" s="41"/>
      <c r="T79" s="41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7"/>
      <c r="AL79" s="7"/>
      <c r="AM79" s="8"/>
    </row>
  </sheetData>
  <sortState ref="B12:AJ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86" customWidth="1"/>
    <col min="3" max="3" width="21.5703125" style="64" customWidth="1"/>
    <col min="4" max="4" width="10.5703125" style="87" customWidth="1"/>
    <col min="5" max="5" width="12" style="87" customWidth="1"/>
    <col min="6" max="6" width="0.7109375" style="41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64" customWidth="1"/>
    <col min="22" max="22" width="10.85546875" style="64" customWidth="1"/>
    <col min="23" max="23" width="19.7109375" style="87" customWidth="1"/>
    <col min="24" max="24" width="9.7109375" style="64" customWidth="1"/>
    <col min="25" max="30" width="9.140625" style="88"/>
  </cols>
  <sheetData>
    <row r="1" spans="1:30" ht="18.75" x14ac:dyDescent="0.3">
      <c r="A1" s="7"/>
      <c r="B1" s="73" t="s">
        <v>53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66"/>
      <c r="Y1" s="76"/>
      <c r="Z1" s="76"/>
      <c r="AA1" s="76"/>
      <c r="AB1" s="76"/>
      <c r="AC1" s="76"/>
      <c r="AD1" s="76"/>
    </row>
    <row r="2" spans="1:30" x14ac:dyDescent="0.25">
      <c r="A2" s="7"/>
      <c r="B2" s="10" t="s">
        <v>47</v>
      </c>
      <c r="C2" s="77" t="s">
        <v>48</v>
      </c>
      <c r="D2" s="77"/>
      <c r="E2" s="77"/>
      <c r="F2" s="7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7"/>
      <c r="X2" s="46"/>
      <c r="Y2" s="76"/>
      <c r="Z2" s="76"/>
      <c r="AA2" s="76"/>
      <c r="AB2" s="76"/>
      <c r="AC2" s="76"/>
      <c r="AD2" s="76"/>
    </row>
    <row r="3" spans="1:30" x14ac:dyDescent="0.25">
      <c r="A3" s="7"/>
      <c r="B3" s="78" t="s">
        <v>54</v>
      </c>
      <c r="C3" s="22" t="s">
        <v>55</v>
      </c>
      <c r="D3" s="79" t="s">
        <v>56</v>
      </c>
      <c r="E3" s="80" t="s">
        <v>1</v>
      </c>
      <c r="F3" s="25"/>
      <c r="G3" s="81" t="s">
        <v>57</v>
      </c>
      <c r="H3" s="82" t="s">
        <v>58</v>
      </c>
      <c r="I3" s="82" t="s">
        <v>32</v>
      </c>
      <c r="J3" s="17" t="s">
        <v>59</v>
      </c>
      <c r="K3" s="83" t="s">
        <v>60</v>
      </c>
      <c r="L3" s="83" t="s">
        <v>61</v>
      </c>
      <c r="M3" s="81" t="s">
        <v>62</v>
      </c>
      <c r="N3" s="81" t="s">
        <v>31</v>
      </c>
      <c r="O3" s="82" t="s">
        <v>63</v>
      </c>
      <c r="P3" s="81" t="s">
        <v>58</v>
      </c>
      <c r="Q3" s="81" t="s">
        <v>3</v>
      </c>
      <c r="R3" s="81">
        <v>1</v>
      </c>
      <c r="S3" s="81">
        <v>2</v>
      </c>
      <c r="T3" s="81">
        <v>3</v>
      </c>
      <c r="U3" s="81" t="s">
        <v>64</v>
      </c>
      <c r="V3" s="17" t="s">
        <v>23</v>
      </c>
      <c r="W3" s="16" t="s">
        <v>65</v>
      </c>
      <c r="X3" s="16" t="s">
        <v>66</v>
      </c>
      <c r="Y3" s="76"/>
      <c r="Z3" s="76"/>
      <c r="AA3" s="76"/>
      <c r="AB3" s="76"/>
      <c r="AC3" s="76"/>
      <c r="AD3" s="76"/>
    </row>
    <row r="4" spans="1:30" x14ac:dyDescent="0.25">
      <c r="A4" s="23"/>
      <c r="B4" s="96" t="s">
        <v>67</v>
      </c>
      <c r="C4" s="97" t="s">
        <v>68</v>
      </c>
      <c r="D4" s="98" t="s">
        <v>75</v>
      </c>
      <c r="E4" s="99" t="s">
        <v>36</v>
      </c>
      <c r="F4" s="34"/>
      <c r="G4" s="100"/>
      <c r="H4" s="101"/>
      <c r="I4" s="100">
        <v>1</v>
      </c>
      <c r="J4" s="102" t="s">
        <v>76</v>
      </c>
      <c r="K4" s="102">
        <v>1</v>
      </c>
      <c r="L4" s="102"/>
      <c r="M4" s="102">
        <v>1</v>
      </c>
      <c r="N4" s="103"/>
      <c r="O4" s="104"/>
      <c r="P4" s="103"/>
      <c r="Q4" s="105" t="s">
        <v>77</v>
      </c>
      <c r="R4" s="105" t="s">
        <v>78</v>
      </c>
      <c r="S4" s="105" t="s">
        <v>79</v>
      </c>
      <c r="T4" s="105" t="s">
        <v>79</v>
      </c>
      <c r="U4" s="105"/>
      <c r="V4" s="106">
        <v>0.4</v>
      </c>
      <c r="W4" s="96" t="s">
        <v>80</v>
      </c>
      <c r="X4" s="100">
        <v>1615</v>
      </c>
      <c r="Y4" s="76"/>
      <c r="Z4" s="76"/>
      <c r="AA4" s="76"/>
      <c r="AB4" s="76"/>
      <c r="AC4" s="76"/>
      <c r="AD4" s="76"/>
    </row>
    <row r="5" spans="1:30" x14ac:dyDescent="0.25">
      <c r="A5" s="23"/>
      <c r="B5" s="89"/>
      <c r="C5" s="90"/>
      <c r="D5" s="91"/>
      <c r="E5" s="92"/>
      <c r="F5" s="93"/>
      <c r="G5" s="90"/>
      <c r="H5" s="90"/>
      <c r="I5" s="90"/>
      <c r="J5" s="94"/>
      <c r="K5" s="94"/>
      <c r="L5" s="94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95"/>
      <c r="Y5" s="76"/>
      <c r="Z5" s="76"/>
      <c r="AA5" s="76"/>
      <c r="AB5" s="76"/>
      <c r="AC5" s="76"/>
      <c r="AD5" s="76"/>
    </row>
    <row r="6" spans="1:30" x14ac:dyDescent="0.25">
      <c r="A6" s="23"/>
      <c r="B6" s="84"/>
      <c r="C6" s="1"/>
      <c r="D6" s="84"/>
      <c r="E6" s="85"/>
      <c r="G6" s="1"/>
      <c r="H6" s="42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4"/>
      <c r="X6" s="1"/>
      <c r="Y6" s="76"/>
      <c r="Z6" s="76"/>
      <c r="AA6" s="76"/>
      <c r="AB6" s="76"/>
      <c r="AC6" s="76"/>
      <c r="AD6" s="76"/>
    </row>
    <row r="7" spans="1:30" x14ac:dyDescent="0.25">
      <c r="A7" s="23"/>
      <c r="B7" s="84"/>
      <c r="C7" s="1"/>
      <c r="D7" s="84"/>
      <c r="E7" s="85"/>
      <c r="G7" s="1"/>
      <c r="H7" s="4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4"/>
      <c r="X7" s="1"/>
      <c r="Y7" s="76"/>
      <c r="Z7" s="76"/>
      <c r="AA7" s="76"/>
      <c r="AB7" s="76"/>
      <c r="AC7" s="76"/>
      <c r="AD7" s="76"/>
    </row>
    <row r="8" spans="1:30" x14ac:dyDescent="0.25">
      <c r="A8" s="23"/>
      <c r="B8" s="84"/>
      <c r="C8" s="1"/>
      <c r="D8" s="84"/>
      <c r="E8" s="85"/>
      <c r="G8" s="1"/>
      <c r="H8" s="4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4"/>
      <c r="X8" s="1"/>
      <c r="Y8" s="76"/>
      <c r="Z8" s="76"/>
      <c r="AA8" s="76"/>
      <c r="AB8" s="76"/>
      <c r="AC8" s="76"/>
      <c r="AD8" s="76"/>
    </row>
    <row r="9" spans="1:30" x14ac:dyDescent="0.25">
      <c r="A9" s="23"/>
      <c r="B9" s="84"/>
      <c r="C9" s="1"/>
      <c r="D9" s="84"/>
      <c r="E9" s="85"/>
      <c r="G9" s="1"/>
      <c r="H9" s="4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4"/>
      <c r="X9" s="1"/>
      <c r="Y9" s="76"/>
      <c r="Z9" s="76"/>
      <c r="AA9" s="76"/>
      <c r="AB9" s="76"/>
      <c r="AC9" s="76"/>
      <c r="AD9" s="76"/>
    </row>
    <row r="10" spans="1:30" x14ac:dyDescent="0.25">
      <c r="A10" s="23"/>
      <c r="B10" s="84"/>
      <c r="C10" s="1"/>
      <c r="D10" s="84"/>
      <c r="E10" s="85"/>
      <c r="G10" s="1"/>
      <c r="H10" s="4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4"/>
      <c r="X10" s="1"/>
      <c r="Y10" s="76"/>
      <c r="Z10" s="76"/>
      <c r="AA10" s="76"/>
      <c r="AB10" s="76"/>
      <c r="AC10" s="76"/>
      <c r="AD10" s="76"/>
    </row>
    <row r="11" spans="1:30" x14ac:dyDescent="0.25">
      <c r="A11" s="23"/>
      <c r="B11" s="84"/>
      <c r="C11" s="1"/>
      <c r="D11" s="84"/>
      <c r="E11" s="85"/>
      <c r="G11" s="1"/>
      <c r="H11" s="4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4"/>
      <c r="X11" s="1"/>
      <c r="Y11" s="76"/>
      <c r="Z11" s="76"/>
      <c r="AA11" s="76"/>
      <c r="AB11" s="76"/>
      <c r="AC11" s="76"/>
      <c r="AD11" s="76"/>
    </row>
    <row r="12" spans="1:30" x14ac:dyDescent="0.25">
      <c r="A12" s="23"/>
      <c r="B12" s="84"/>
      <c r="C12" s="1"/>
      <c r="D12" s="84"/>
      <c r="E12" s="85"/>
      <c r="G12" s="1"/>
      <c r="H12" s="4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76"/>
      <c r="Z12" s="76"/>
      <c r="AA12" s="76"/>
      <c r="AB12" s="76"/>
      <c r="AC12" s="76"/>
      <c r="AD12" s="76"/>
    </row>
    <row r="13" spans="1:30" x14ac:dyDescent="0.25">
      <c r="A13" s="23"/>
      <c r="B13" s="84"/>
      <c r="C13" s="1"/>
      <c r="D13" s="84"/>
      <c r="E13" s="85"/>
      <c r="G13" s="1"/>
      <c r="H13" s="4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76"/>
      <c r="Z13" s="76"/>
      <c r="AA13" s="76"/>
      <c r="AB13" s="76"/>
      <c r="AC13" s="76"/>
      <c r="AD13" s="76"/>
    </row>
    <row r="14" spans="1:30" x14ac:dyDescent="0.25">
      <c r="A14" s="23"/>
      <c r="B14" s="84"/>
      <c r="C14" s="1"/>
      <c r="D14" s="84"/>
      <c r="E14" s="85"/>
      <c r="G14" s="1"/>
      <c r="H14" s="4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76"/>
      <c r="Z14" s="76"/>
      <c r="AA14" s="76"/>
      <c r="AB14" s="76"/>
      <c r="AC14" s="76"/>
      <c r="AD14" s="76"/>
    </row>
    <row r="15" spans="1:30" x14ac:dyDescent="0.25">
      <c r="A15" s="23"/>
      <c r="B15" s="84"/>
      <c r="C15" s="1"/>
      <c r="D15" s="84"/>
      <c r="E15" s="85"/>
      <c r="G15" s="1"/>
      <c r="H15" s="4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76"/>
      <c r="Z15" s="76"/>
      <c r="AA15" s="76"/>
      <c r="AB15" s="76"/>
      <c r="AC15" s="76"/>
      <c r="AD15" s="76"/>
    </row>
    <row r="16" spans="1:30" x14ac:dyDescent="0.25">
      <c r="A16" s="23"/>
      <c r="B16" s="84"/>
      <c r="C16" s="1"/>
      <c r="D16" s="84"/>
      <c r="E16" s="85"/>
      <c r="G16" s="1"/>
      <c r="H16" s="4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76"/>
      <c r="Z16" s="76"/>
      <c r="AA16" s="76"/>
      <c r="AB16" s="76"/>
      <c r="AC16" s="76"/>
      <c r="AD16" s="76"/>
    </row>
    <row r="17" spans="1:30" x14ac:dyDescent="0.25">
      <c r="A17" s="23"/>
      <c r="B17" s="84"/>
      <c r="C17" s="1"/>
      <c r="D17" s="84"/>
      <c r="E17" s="85"/>
      <c r="G17" s="1"/>
      <c r="H17" s="4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76"/>
      <c r="Z17" s="76"/>
      <c r="AA17" s="76"/>
      <c r="AB17" s="76"/>
      <c r="AC17" s="76"/>
      <c r="AD17" s="76"/>
    </row>
    <row r="18" spans="1:30" x14ac:dyDescent="0.25">
      <c r="A18" s="23"/>
      <c r="B18" s="84"/>
      <c r="C18" s="1"/>
      <c r="D18" s="84"/>
      <c r="E18" s="85"/>
      <c r="G18" s="1"/>
      <c r="H18" s="4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76"/>
      <c r="Z18" s="76"/>
      <c r="AA18" s="76"/>
      <c r="AB18" s="76"/>
      <c r="AC18" s="76"/>
      <c r="AD18" s="76"/>
    </row>
    <row r="19" spans="1:30" x14ac:dyDescent="0.25">
      <c r="A19" s="23"/>
      <c r="B19" s="84"/>
      <c r="C19" s="1"/>
      <c r="D19" s="84"/>
      <c r="E19" s="85"/>
      <c r="G19" s="1"/>
      <c r="H19" s="4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76"/>
      <c r="Z19" s="76"/>
      <c r="AA19" s="76"/>
      <c r="AB19" s="76"/>
      <c r="AC19" s="76"/>
      <c r="AD19" s="76"/>
    </row>
    <row r="20" spans="1:30" x14ac:dyDescent="0.25">
      <c r="A20" s="23"/>
      <c r="B20" s="84"/>
      <c r="C20" s="1"/>
      <c r="D20" s="84"/>
      <c r="E20" s="85"/>
      <c r="G20" s="1"/>
      <c r="H20" s="4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76"/>
      <c r="Z20" s="76"/>
      <c r="AA20" s="76"/>
      <c r="AB20" s="76"/>
      <c r="AC20" s="76"/>
      <c r="AD20" s="76"/>
    </row>
    <row r="21" spans="1:30" x14ac:dyDescent="0.25">
      <c r="A21" s="23"/>
      <c r="B21" s="84"/>
      <c r="C21" s="1"/>
      <c r="D21" s="84"/>
      <c r="E21" s="85"/>
      <c r="G21" s="1"/>
      <c r="H21" s="4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76"/>
      <c r="Z21" s="76"/>
      <c r="AA21" s="76"/>
      <c r="AB21" s="76"/>
      <c r="AC21" s="76"/>
      <c r="AD21" s="76"/>
    </row>
    <row r="22" spans="1:30" x14ac:dyDescent="0.25">
      <c r="A22" s="23"/>
      <c r="B22" s="84"/>
      <c r="C22" s="1"/>
      <c r="D22" s="84"/>
      <c r="E22" s="85"/>
      <c r="G22" s="1"/>
      <c r="H22" s="4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76"/>
      <c r="Z22" s="76"/>
      <c r="AA22" s="76"/>
      <c r="AB22" s="76"/>
      <c r="AC22" s="76"/>
      <c r="AD22" s="76"/>
    </row>
    <row r="23" spans="1:30" x14ac:dyDescent="0.25">
      <c r="A23" s="23"/>
      <c r="B23" s="84"/>
      <c r="C23" s="1"/>
      <c r="D23" s="84"/>
      <c r="E23" s="85"/>
      <c r="G23" s="1"/>
      <c r="H23" s="4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76"/>
      <c r="Z23" s="76"/>
      <c r="AA23" s="76"/>
      <c r="AB23" s="76"/>
      <c r="AC23" s="76"/>
      <c r="AD23" s="76"/>
    </row>
    <row r="24" spans="1:30" x14ac:dyDescent="0.25">
      <c r="A24" s="23"/>
      <c r="B24" s="84"/>
      <c r="C24" s="1"/>
      <c r="D24" s="84"/>
      <c r="E24" s="85"/>
      <c r="G24" s="1"/>
      <c r="H24" s="4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76"/>
      <c r="Z24" s="76"/>
      <c r="AA24" s="76"/>
      <c r="AB24" s="76"/>
      <c r="AC24" s="76"/>
      <c r="AD24" s="76"/>
    </row>
    <row r="25" spans="1:30" x14ac:dyDescent="0.25">
      <c r="A25" s="23"/>
      <c r="B25" s="84"/>
      <c r="C25" s="1"/>
      <c r="D25" s="84"/>
      <c r="E25" s="85"/>
      <c r="G25" s="1"/>
      <c r="H25" s="4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76"/>
      <c r="Z25" s="76"/>
      <c r="AA25" s="76"/>
      <c r="AB25" s="76"/>
      <c r="AC25" s="76"/>
      <c r="AD25" s="76"/>
    </row>
    <row r="26" spans="1:30" x14ac:dyDescent="0.25">
      <c r="A26" s="23"/>
      <c r="B26" s="84"/>
      <c r="C26" s="1"/>
      <c r="D26" s="84"/>
      <c r="E26" s="85"/>
      <c r="G26" s="1"/>
      <c r="H26" s="4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76"/>
      <c r="Z26" s="76"/>
      <c r="AA26" s="76"/>
      <c r="AB26" s="76"/>
      <c r="AC26" s="76"/>
      <c r="AD26" s="76"/>
    </row>
    <row r="27" spans="1:30" x14ac:dyDescent="0.25">
      <c r="A27" s="23"/>
      <c r="B27" s="84"/>
      <c r="C27" s="1"/>
      <c r="D27" s="84"/>
      <c r="E27" s="85"/>
      <c r="G27" s="1"/>
      <c r="H27" s="4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76"/>
      <c r="Z27" s="76"/>
      <c r="AA27" s="76"/>
      <c r="AB27" s="76"/>
      <c r="AC27" s="76"/>
      <c r="AD27" s="76"/>
    </row>
    <row r="28" spans="1:30" x14ac:dyDescent="0.25">
      <c r="A28" s="23"/>
      <c r="B28" s="84"/>
      <c r="C28" s="1"/>
      <c r="D28" s="84"/>
      <c r="E28" s="85"/>
      <c r="G28" s="1"/>
      <c r="H28" s="4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76"/>
      <c r="Z28" s="76"/>
      <c r="AA28" s="76"/>
      <c r="AB28" s="76"/>
      <c r="AC28" s="76"/>
      <c r="AD28" s="76"/>
    </row>
    <row r="29" spans="1:30" x14ac:dyDescent="0.25">
      <c r="A29" s="23"/>
      <c r="B29" s="84"/>
      <c r="C29" s="1"/>
      <c r="D29" s="84"/>
      <c r="E29" s="85"/>
      <c r="G29" s="1"/>
      <c r="H29" s="4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76"/>
      <c r="Z29" s="76"/>
      <c r="AA29" s="76"/>
      <c r="AB29" s="76"/>
      <c r="AC29" s="76"/>
      <c r="AD29" s="76"/>
    </row>
    <row r="30" spans="1:30" x14ac:dyDescent="0.25">
      <c r="A30" s="23"/>
      <c r="B30" s="84"/>
      <c r="C30" s="1"/>
      <c r="D30" s="84"/>
      <c r="E30" s="85"/>
      <c r="G30" s="1"/>
      <c r="H30" s="4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76"/>
      <c r="Z30" s="76"/>
      <c r="AA30" s="76"/>
      <c r="AB30" s="76"/>
      <c r="AC30" s="76"/>
      <c r="AD30" s="76"/>
    </row>
    <row r="31" spans="1:30" x14ac:dyDescent="0.25">
      <c r="A31" s="23"/>
      <c r="B31" s="84"/>
      <c r="C31" s="1"/>
      <c r="D31" s="84"/>
      <c r="E31" s="85"/>
      <c r="G31" s="1"/>
      <c r="H31" s="4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76"/>
      <c r="Z31" s="76"/>
      <c r="AA31" s="76"/>
      <c r="AB31" s="76"/>
      <c r="AC31" s="76"/>
      <c r="AD31" s="76"/>
    </row>
    <row r="32" spans="1:30" x14ac:dyDescent="0.25">
      <c r="A32" s="23"/>
      <c r="B32" s="84"/>
      <c r="C32" s="1"/>
      <c r="D32" s="84"/>
      <c r="E32" s="85"/>
      <c r="G32" s="1"/>
      <c r="H32" s="4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76"/>
      <c r="Z32" s="76"/>
      <c r="AA32" s="76"/>
      <c r="AB32" s="76"/>
      <c r="AC32" s="76"/>
      <c r="AD32" s="76"/>
    </row>
    <row r="33" spans="1:30" x14ac:dyDescent="0.25">
      <c r="A33" s="23"/>
      <c r="B33" s="84"/>
      <c r="C33" s="1"/>
      <c r="D33" s="84"/>
      <c r="E33" s="85"/>
      <c r="G33" s="1"/>
      <c r="H33" s="4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76"/>
      <c r="Z33" s="76"/>
      <c r="AA33" s="76"/>
      <c r="AB33" s="76"/>
      <c r="AC33" s="76"/>
      <c r="AD33" s="76"/>
    </row>
    <row r="34" spans="1:30" x14ac:dyDescent="0.25">
      <c r="A34" s="23"/>
      <c r="B34" s="84"/>
      <c r="C34" s="1"/>
      <c r="D34" s="84"/>
      <c r="E34" s="85"/>
      <c r="G34" s="1"/>
      <c r="H34" s="4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76"/>
      <c r="Z34" s="76"/>
      <c r="AA34" s="76"/>
      <c r="AB34" s="76"/>
      <c r="AC34" s="76"/>
      <c r="AD34" s="76"/>
    </row>
    <row r="35" spans="1:30" x14ac:dyDescent="0.25">
      <c r="A35" s="23"/>
      <c r="B35" s="84"/>
      <c r="C35" s="1"/>
      <c r="D35" s="84"/>
      <c r="E35" s="85"/>
      <c r="G35" s="1"/>
      <c r="H35" s="42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76"/>
      <c r="Z35" s="76"/>
      <c r="AA35" s="76"/>
      <c r="AB35" s="76"/>
      <c r="AC35" s="76"/>
      <c r="AD35" s="76"/>
    </row>
    <row r="36" spans="1:30" x14ac:dyDescent="0.25">
      <c r="A36" s="23"/>
      <c r="B36" s="84"/>
      <c r="C36" s="1"/>
      <c r="D36" s="84"/>
      <c r="E36" s="85"/>
      <c r="G36" s="1"/>
      <c r="H36" s="42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76"/>
      <c r="Z36" s="76"/>
      <c r="AA36" s="76"/>
      <c r="AB36" s="76"/>
      <c r="AC36" s="76"/>
      <c r="AD36" s="76"/>
    </row>
    <row r="37" spans="1:30" x14ac:dyDescent="0.25">
      <c r="A37" s="23"/>
      <c r="B37" s="84"/>
      <c r="C37" s="1"/>
      <c r="D37" s="84"/>
      <c r="E37" s="85"/>
      <c r="G37" s="1"/>
      <c r="H37" s="42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76"/>
      <c r="Z37" s="76"/>
      <c r="AA37" s="76"/>
      <c r="AB37" s="76"/>
      <c r="AC37" s="76"/>
      <c r="AD37" s="76"/>
    </row>
    <row r="38" spans="1:30" x14ac:dyDescent="0.25">
      <c r="A38" s="23"/>
      <c r="B38" s="84"/>
      <c r="C38" s="1"/>
      <c r="D38" s="84"/>
      <c r="E38" s="85"/>
      <c r="G38" s="1"/>
      <c r="H38" s="42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76"/>
      <c r="Z38" s="76"/>
      <c r="AA38" s="76"/>
      <c r="AB38" s="76"/>
      <c r="AC38" s="76"/>
      <c r="AD38" s="76"/>
    </row>
    <row r="39" spans="1:30" x14ac:dyDescent="0.25">
      <c r="A39" s="23"/>
      <c r="B39" s="84"/>
      <c r="C39" s="1"/>
      <c r="D39" s="84"/>
      <c r="E39" s="85"/>
      <c r="G39" s="1"/>
      <c r="H39" s="42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76"/>
      <c r="Z39" s="76"/>
      <c r="AA39" s="76"/>
      <c r="AB39" s="76"/>
      <c r="AC39" s="76"/>
      <c r="AD39" s="76"/>
    </row>
    <row r="40" spans="1:30" x14ac:dyDescent="0.25">
      <c r="A40" s="23"/>
      <c r="B40" s="84"/>
      <c r="C40" s="1"/>
      <c r="D40" s="84"/>
      <c r="E40" s="85"/>
      <c r="G40" s="1"/>
      <c r="H40" s="42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76"/>
      <c r="Z40" s="76"/>
      <c r="AA40" s="76"/>
      <c r="AB40" s="76"/>
      <c r="AC40" s="76"/>
      <c r="AD40" s="76"/>
    </row>
    <row r="41" spans="1:30" x14ac:dyDescent="0.25">
      <c r="A41" s="23"/>
      <c r="B41" s="84"/>
      <c r="C41" s="1"/>
      <c r="D41" s="84"/>
      <c r="E41" s="85"/>
      <c r="G41" s="1"/>
      <c r="H41" s="42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76"/>
      <c r="Z41" s="76"/>
      <c r="AA41" s="76"/>
      <c r="AB41" s="76"/>
      <c r="AC41" s="76"/>
      <c r="AD41" s="76"/>
    </row>
    <row r="42" spans="1:30" x14ac:dyDescent="0.25">
      <c r="A42" s="23"/>
      <c r="B42" s="84"/>
      <c r="C42" s="1"/>
      <c r="D42" s="84"/>
      <c r="E42" s="85"/>
      <c r="G42" s="1"/>
      <c r="H42" s="42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76"/>
      <c r="Z42" s="76"/>
      <c r="AA42" s="76"/>
      <c r="AB42" s="76"/>
      <c r="AC42" s="76"/>
      <c r="AD42" s="76"/>
    </row>
    <row r="43" spans="1:30" x14ac:dyDescent="0.25">
      <c r="A43" s="23"/>
      <c r="B43" s="84"/>
      <c r="C43" s="1"/>
      <c r="D43" s="84"/>
      <c r="E43" s="85"/>
      <c r="G43" s="1"/>
      <c r="H43" s="42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76"/>
      <c r="Z43" s="76"/>
      <c r="AA43" s="76"/>
      <c r="AB43" s="76"/>
      <c r="AC43" s="76"/>
      <c r="AD43" s="76"/>
    </row>
    <row r="44" spans="1:30" x14ac:dyDescent="0.25">
      <c r="A44" s="23"/>
      <c r="B44" s="84"/>
      <c r="C44" s="1"/>
      <c r="D44" s="84"/>
      <c r="E44" s="85"/>
      <c r="G44" s="1"/>
      <c r="H44" s="42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76"/>
      <c r="Z44" s="76"/>
      <c r="AA44" s="76"/>
      <c r="AB44" s="76"/>
      <c r="AC44" s="76"/>
      <c r="AD44" s="76"/>
    </row>
    <row r="45" spans="1:30" x14ac:dyDescent="0.25">
      <c r="A45" s="23"/>
      <c r="B45" s="84"/>
      <c r="C45" s="1"/>
      <c r="D45" s="84"/>
      <c r="E45" s="85"/>
      <c r="G45" s="1"/>
      <c r="H45" s="42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76"/>
      <c r="Z45" s="76"/>
      <c r="AA45" s="76"/>
      <c r="AB45" s="76"/>
      <c r="AC45" s="76"/>
      <c r="AD45" s="76"/>
    </row>
    <row r="46" spans="1:30" x14ac:dyDescent="0.25">
      <c r="A46" s="23"/>
      <c r="B46" s="84"/>
      <c r="C46" s="1"/>
      <c r="D46" s="84"/>
      <c r="E46" s="85"/>
      <c r="G46" s="1"/>
      <c r="H46" s="42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76"/>
      <c r="Z46" s="76"/>
      <c r="AA46" s="76"/>
      <c r="AB46" s="76"/>
      <c r="AC46" s="76"/>
      <c r="AD46" s="76"/>
    </row>
    <row r="47" spans="1:30" x14ac:dyDescent="0.25">
      <c r="A47" s="23"/>
      <c r="B47" s="84"/>
      <c r="C47" s="1"/>
      <c r="D47" s="84"/>
      <c r="E47" s="85"/>
      <c r="G47" s="1"/>
      <c r="H47" s="42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76"/>
      <c r="Z47" s="76"/>
      <c r="AA47" s="76"/>
      <c r="AB47" s="76"/>
      <c r="AC47" s="76"/>
      <c r="AD47" s="76"/>
    </row>
    <row r="48" spans="1:30" x14ac:dyDescent="0.25">
      <c r="A48" s="23"/>
      <c r="B48" s="84"/>
      <c r="C48" s="1"/>
      <c r="D48" s="84"/>
      <c r="E48" s="85"/>
      <c r="G48" s="1"/>
      <c r="H48" s="42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76"/>
      <c r="Z48" s="76"/>
      <c r="AA48" s="76"/>
      <c r="AB48" s="76"/>
      <c r="AC48" s="76"/>
      <c r="AD48" s="76"/>
    </row>
    <row r="49" spans="1:30" x14ac:dyDescent="0.25">
      <c r="A49" s="23"/>
      <c r="B49" s="84"/>
      <c r="C49" s="1"/>
      <c r="D49" s="84"/>
      <c r="E49" s="85"/>
      <c r="G49" s="1"/>
      <c r="H49" s="42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84"/>
      <c r="X49" s="1"/>
      <c r="Y49" s="76"/>
      <c r="Z49" s="76"/>
      <c r="AA49" s="76"/>
      <c r="AB49" s="76"/>
      <c r="AC49" s="76"/>
      <c r="AD49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2020-09-19T17:48:51Z</dcterms:modified>
</cp:coreProperties>
</file>