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I13" i="1" l="1"/>
  <c r="I16" i="1" s="1"/>
  <c r="D10" i="1"/>
  <c r="O9" i="1"/>
  <c r="O13" i="1" s="1"/>
  <c r="O16" i="1" s="1"/>
  <c r="N16" i="1" s="1"/>
  <c r="E16" i="1"/>
  <c r="F16" i="1"/>
  <c r="K13" i="1"/>
  <c r="H16" i="1"/>
  <c r="L13" i="1"/>
  <c r="G16" i="1"/>
  <c r="M16" i="1" l="1"/>
  <c r="M13" i="1"/>
  <c r="L16" i="1"/>
  <c r="N9" i="1"/>
  <c r="N13" i="1" s="1"/>
  <c r="K16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<sst xmlns="http://schemas.openxmlformats.org/spreadsheetml/2006/main" count="74" uniqueCount="52">
  <si>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</si>
  <si>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</si>
  <si>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</si>
  <si>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</si>
  <si>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</si>
  <si>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</si>
  <si>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</si>
  <si>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</si>
  <si>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</si>
  <si>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</si>
  <si>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</si>
  <si>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</si>
  <si>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</si>
  <si>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</si>
  <si>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</si>
  <si>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</si>
  <si>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</si>
  <si>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</si>
  <si>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</si>
  <si>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</si>
  <si>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</si>
  <si>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</si>
  <si>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</si>
  <si>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</si>
  <si>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</si>
  <si>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</si>
  <si>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</si>
  <si>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</si>
  <si>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</si>
  <si>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</si>
  <si>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</si>
  <si>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</si>
  <si>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</si>
  <si>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</si>
  <si>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</si>
  <si>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</si>
  <si>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</si>
  <si>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</si>
  <si>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suomensarja</t>
  </si>
  <si>
    <t xml:space="preserve">Lyöty </t>
  </si>
  <si>
    <t xml:space="preserve">Tuotu </t>
  </si>
  <si>
    <t>Sofia Kitinoja</t>
  </si>
  <si>
    <t>SMJ</t>
  </si>
  <si>
    <t>24.1.2002   Seinäjoki</t>
  </si>
  <si>
    <t>SMJ  2</t>
  </si>
  <si>
    <t>14.07. 2019  Kirittäret - SMJ  1-0  (1-1, 6-1)</t>
  </si>
  <si>
    <t>17 v  6 kk 20 pv</t>
  </si>
  <si>
    <t>SMJ = Seinäjoen Maila-Jussit  (1932),  kasvattajaseura</t>
  </si>
  <si>
    <t>5.</t>
  </si>
  <si>
    <t>Jalas = Jalasjärven Jalas  (1914)</t>
  </si>
  <si>
    <t>Jalas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</si>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</sst>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0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4" customWidth="1"/>
    <col min="32" max="32" width="6.7109375" style="24" customWidth="1"/>
    <col min="33" max="16384" width="9.140625" style="24"/>
  </cols>
  <sheetData>
    <row r="1" spans="1:38" s="9" customFormat="1" ht="15" customHeight="1" x14ac:dyDescent="0.25">
      <c r="A1" s="1"/>
      <c r="B1" s="2" t="s">
        <v>41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8" ht="15" customHeight="1" x14ac:dyDescent="0.2">
      <c r="A4" s="1"/>
      <c r="B4" s="63">
        <v>2017</v>
      </c>
      <c r="C4" s="63"/>
      <c r="D4" s="64" t="s">
        <v>44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3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62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63">
        <v>2018</v>
      </c>
      <c r="C5" s="63"/>
      <c r="D5" s="64" t="s">
        <v>44</v>
      </c>
      <c r="E5" s="63"/>
      <c r="F5" s="65" t="s">
        <v>38</v>
      </c>
      <c r="G5" s="66"/>
      <c r="H5" s="67"/>
      <c r="I5" s="63"/>
      <c r="J5" s="63"/>
      <c r="K5" s="63"/>
      <c r="L5" s="63"/>
      <c r="M5" s="63"/>
      <c r="N5" s="63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62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63">
        <v>2019</v>
      </c>
      <c r="C6" s="63"/>
      <c r="D6" s="64" t="s">
        <v>44</v>
      </c>
      <c r="E6" s="63"/>
      <c r="F6" s="65" t="s">
        <v>38</v>
      </c>
      <c r="G6" s="66"/>
      <c r="H6" s="67"/>
      <c r="I6" s="63"/>
      <c r="J6" s="63"/>
      <c r="K6" s="63"/>
      <c r="L6" s="63"/>
      <c r="M6" s="63"/>
      <c r="N6" s="63"/>
      <c r="O6" s="23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25"/>
      <c r="AE6" s="25"/>
      <c r="AF6" s="62"/>
      <c r="AG6" s="8"/>
      <c r="AH6" s="8"/>
      <c r="AI6" s="8"/>
      <c r="AJ6" s="8"/>
      <c r="AK6" s="8"/>
      <c r="AL6" s="8"/>
    </row>
    <row r="7" spans="1:38" ht="15" customHeight="1" x14ac:dyDescent="0.2">
      <c r="A7" s="1"/>
      <c r="B7" s="25">
        <v>2019</v>
      </c>
      <c r="C7" s="25" t="s">
        <v>48</v>
      </c>
      <c r="D7" s="26" t="s">
        <v>42</v>
      </c>
      <c r="E7" s="25">
        <v>1</v>
      </c>
      <c r="F7" s="25">
        <v>0</v>
      </c>
      <c r="G7" s="30">
        <v>0</v>
      </c>
      <c r="H7" s="68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7">
        <v>0</v>
      </c>
      <c r="O7" s="69">
        <v>6</v>
      </c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62"/>
      <c r="AG7" s="8"/>
      <c r="AH7" s="8"/>
      <c r="AI7" s="8"/>
      <c r="AJ7" s="8"/>
      <c r="AK7" s="8"/>
      <c r="AL7" s="8"/>
    </row>
    <row r="8" spans="1:38" ht="15" customHeight="1" x14ac:dyDescent="0.2">
      <c r="A8" s="1"/>
      <c r="B8" s="88">
        <v>2020</v>
      </c>
      <c r="C8" s="88"/>
      <c r="D8" s="89" t="s">
        <v>50</v>
      </c>
      <c r="E8" s="88"/>
      <c r="F8" s="90" t="s">
        <v>51</v>
      </c>
      <c r="G8" s="91"/>
      <c r="H8" s="92"/>
      <c r="I8" s="88"/>
      <c r="J8" s="88"/>
      <c r="K8" s="88"/>
      <c r="L8" s="88"/>
      <c r="M8" s="88"/>
      <c r="N8" s="93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8" ht="15" customHeight="1" x14ac:dyDescent="0.2">
      <c r="A9" s="1"/>
      <c r="B9" s="16" t="s">
        <v>9</v>
      </c>
      <c r="C9" s="17"/>
      <c r="D9" s="15"/>
      <c r="E9" s="18">
        <f t="shared" ref="E9:M9" si="0">SUM(E4:E8)</f>
        <v>1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31">
        <f>PRODUCT(I9/O9)</f>
        <v>0</v>
      </c>
      <c r="O9" s="32">
        <f t="shared" ref="O9:AE9" si="1">SUM(O4:O8)</f>
        <v>6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8"/>
      <c r="AG9" s="8"/>
      <c r="AH9" s="8"/>
      <c r="AI9" s="8"/>
      <c r="AJ9" s="8"/>
      <c r="AK9" s="8"/>
    </row>
    <row r="10" spans="1:38" s="9" customFormat="1" ht="15" customHeight="1" x14ac:dyDescent="0.2">
      <c r="A10" s="1"/>
      <c r="B10" s="26" t="s">
        <v>2</v>
      </c>
      <c r="C10" s="30"/>
      <c r="D10" s="33">
        <f>SUM(F9:H9)+((I9-F9-G9)/3)+(E9/3)+(Z9*25)+(AA9*25)+(AB9*10)+(AC9*25)+(AD9*20)+(AE9*15)</f>
        <v>0.33333333333333331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8"/>
      <c r="AG10" s="8"/>
      <c r="AH10" s="8"/>
      <c r="AI10" s="8"/>
      <c r="AJ10" s="8"/>
      <c r="AK10" s="8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8"/>
      <c r="AG11" s="8"/>
      <c r="AH11" s="8"/>
      <c r="AI11" s="8"/>
      <c r="AJ11" s="8"/>
      <c r="AK11" s="8"/>
    </row>
    <row r="12" spans="1:38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28</v>
      </c>
      <c r="L12" s="18" t="s">
        <v>29</v>
      </c>
      <c r="M12" s="18" t="s">
        <v>30</v>
      </c>
      <c r="N12" s="31" t="s">
        <v>35</v>
      </c>
      <c r="O12" s="23"/>
      <c r="P12" s="39" t="s">
        <v>36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2"/>
      <c r="AC12" s="12"/>
      <c r="AD12" s="12"/>
      <c r="AE12" s="41"/>
      <c r="AF12" s="8"/>
      <c r="AG12" s="8"/>
      <c r="AH12" s="8"/>
      <c r="AI12" s="8"/>
      <c r="AJ12" s="8"/>
      <c r="AK12" s="8"/>
    </row>
    <row r="13" spans="1:38" ht="15" customHeight="1" x14ac:dyDescent="0.2">
      <c r="A13" s="1"/>
      <c r="B13" s="39" t="s">
        <v>17</v>
      </c>
      <c r="C13" s="12"/>
      <c r="D13" s="41"/>
      <c r="E13" s="25">
        <f>PRODUCT(E9)</f>
        <v>1</v>
      </c>
      <c r="F13" s="25">
        <f>PRODUCT(F9)</f>
        <v>0</v>
      </c>
      <c r="G13" s="25">
        <f>PRODUCT(G9)</f>
        <v>0</v>
      </c>
      <c r="H13" s="25">
        <f>PRODUCT(H9)</f>
        <v>0</v>
      </c>
      <c r="I13" s="25">
        <f>PRODUCT(I9)</f>
        <v>0</v>
      </c>
      <c r="J13" s="1"/>
      <c r="K13" s="42">
        <f>PRODUCT((F13+G13)/E13)</f>
        <v>0</v>
      </c>
      <c r="L13" s="42">
        <f>PRODUCT(H13/E13)</f>
        <v>0</v>
      </c>
      <c r="M13" s="42">
        <f>PRODUCT(I13/E13)</f>
        <v>0</v>
      </c>
      <c r="N13" s="43">
        <f>PRODUCT(N9)</f>
        <v>0</v>
      </c>
      <c r="O13" s="23">
        <f>PRODUCT(O9)</f>
        <v>6</v>
      </c>
      <c r="P13" s="70" t="s">
        <v>21</v>
      </c>
      <c r="Q13" s="71"/>
      <c r="R13" s="72" t="s">
        <v>45</v>
      </c>
      <c r="S13" s="73"/>
      <c r="T13" s="73"/>
      <c r="U13" s="73"/>
      <c r="V13" s="73"/>
      <c r="W13" s="73"/>
      <c r="X13" s="73"/>
      <c r="Y13" s="73"/>
      <c r="Z13" s="73"/>
      <c r="AA13" s="74" t="s">
        <v>22</v>
      </c>
      <c r="AB13" s="73"/>
      <c r="AC13" s="75" t="s">
        <v>46</v>
      </c>
      <c r="AD13" s="73"/>
      <c r="AE13" s="76"/>
      <c r="AF13" s="8"/>
      <c r="AG13" s="8"/>
      <c r="AH13" s="8"/>
      <c r="AI13" s="8"/>
      <c r="AJ13" s="8"/>
      <c r="AK13" s="8"/>
    </row>
    <row r="14" spans="1:38" ht="15" customHeight="1" x14ac:dyDescent="0.2">
      <c r="A14" s="1"/>
      <c r="B14" s="44" t="s">
        <v>18</v>
      </c>
      <c r="C14" s="45"/>
      <c r="D14" s="46"/>
      <c r="E14" s="25"/>
      <c r="F14" s="25"/>
      <c r="G14" s="25"/>
      <c r="H14" s="25"/>
      <c r="I14" s="25"/>
      <c r="J14" s="1"/>
      <c r="K14" s="42"/>
      <c r="L14" s="42"/>
      <c r="M14" s="42"/>
      <c r="N14" s="27"/>
      <c r="O14" s="23"/>
      <c r="P14" s="77" t="s">
        <v>39</v>
      </c>
      <c r="Q14" s="78"/>
      <c r="R14" s="72"/>
      <c r="S14" s="72"/>
      <c r="T14" s="72"/>
      <c r="U14" s="72"/>
      <c r="V14" s="72"/>
      <c r="W14" s="72"/>
      <c r="X14" s="72"/>
      <c r="Y14" s="72"/>
      <c r="Z14" s="72"/>
      <c r="AA14" s="79"/>
      <c r="AB14" s="72"/>
      <c r="AC14" s="80"/>
      <c r="AD14" s="72"/>
      <c r="AE14" s="81"/>
      <c r="AF14" s="8"/>
      <c r="AG14" s="8"/>
      <c r="AH14" s="8"/>
      <c r="AI14" s="8"/>
      <c r="AJ14" s="8"/>
      <c r="AK14" s="8"/>
    </row>
    <row r="15" spans="1:38" ht="15" customHeight="1" x14ac:dyDescent="0.2">
      <c r="A15" s="1"/>
      <c r="B15" s="47" t="s">
        <v>19</v>
      </c>
      <c r="C15" s="48"/>
      <c r="D15" s="49"/>
      <c r="E15" s="29"/>
      <c r="F15" s="29"/>
      <c r="G15" s="29"/>
      <c r="H15" s="29"/>
      <c r="I15" s="29"/>
      <c r="J15" s="1"/>
      <c r="K15" s="50"/>
      <c r="L15" s="50"/>
      <c r="M15" s="50"/>
      <c r="N15" s="51"/>
      <c r="O15" s="23"/>
      <c r="P15" s="77" t="s">
        <v>40</v>
      </c>
      <c r="Q15" s="78"/>
      <c r="R15" s="72"/>
      <c r="S15" s="72"/>
      <c r="T15" s="72"/>
      <c r="U15" s="72"/>
      <c r="V15" s="72"/>
      <c r="W15" s="72"/>
      <c r="X15" s="72"/>
      <c r="Y15" s="72"/>
      <c r="Z15" s="72"/>
      <c r="AA15" s="79"/>
      <c r="AB15" s="72"/>
      <c r="AC15" s="80"/>
      <c r="AD15" s="72"/>
      <c r="AE15" s="81"/>
      <c r="AF15" s="8"/>
      <c r="AG15" s="8"/>
      <c r="AH15" s="8"/>
      <c r="AI15" s="8"/>
      <c r="AJ15" s="8"/>
      <c r="AK15" s="8"/>
    </row>
    <row r="16" spans="1:38" ht="15" customHeight="1" x14ac:dyDescent="0.2">
      <c r="A16" s="1"/>
      <c r="B16" s="52" t="s">
        <v>20</v>
      </c>
      <c r="C16" s="53"/>
      <c r="D16" s="54"/>
      <c r="E16" s="18">
        <f>SUM(E13:E15)</f>
        <v>1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0</v>
      </c>
      <c r="J16" s="1"/>
      <c r="K16" s="55">
        <f>PRODUCT((F16+G16)/E16)</f>
        <v>0</v>
      </c>
      <c r="L16" s="55">
        <f>PRODUCT(H16/E16)</f>
        <v>0</v>
      </c>
      <c r="M16" s="55">
        <f>PRODUCT(I16/E16)</f>
        <v>0</v>
      </c>
      <c r="N16" s="31">
        <f>PRODUCT(I16/O16)</f>
        <v>0</v>
      </c>
      <c r="O16" s="23">
        <f>SUM(O13:O15)</f>
        <v>6</v>
      </c>
      <c r="P16" s="82" t="s">
        <v>23</v>
      </c>
      <c r="Q16" s="83"/>
      <c r="R16" s="84"/>
      <c r="S16" s="84"/>
      <c r="T16" s="84"/>
      <c r="U16" s="84"/>
      <c r="V16" s="84"/>
      <c r="W16" s="84"/>
      <c r="X16" s="84"/>
      <c r="Y16" s="84"/>
      <c r="Z16" s="84"/>
      <c r="AA16" s="85"/>
      <c r="AB16" s="84"/>
      <c r="AC16" s="86"/>
      <c r="AD16" s="84"/>
      <c r="AE16" s="87"/>
      <c r="AF16" s="8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3"/>
      <c r="P17" s="1"/>
      <c r="Q17" s="37"/>
      <c r="R17" s="1"/>
      <c r="S17" s="1"/>
      <c r="T17" s="23"/>
      <c r="U17" s="23"/>
      <c r="V17" s="56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3"/>
      <c r="P18" s="1"/>
      <c r="Q18" s="37"/>
      <c r="R18" s="1"/>
      <c r="S18" s="1"/>
      <c r="T18" s="23"/>
      <c r="U18" s="23"/>
      <c r="V18" s="56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49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3"/>
      <c r="P19" s="1"/>
      <c r="Q19" s="37"/>
      <c r="R19" s="1"/>
      <c r="S19" s="1"/>
      <c r="T19" s="23"/>
      <c r="U19" s="23"/>
      <c r="V19" s="56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3"/>
      <c r="P20" s="1"/>
      <c r="Q20" s="37"/>
      <c r="R20" s="1"/>
      <c r="S20" s="1"/>
      <c r="T20" s="23"/>
      <c r="U20" s="23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3"/>
      <c r="P21" s="1"/>
      <c r="Q21" s="37"/>
      <c r="R21" s="1"/>
      <c r="S21" s="1"/>
      <c r="T21" s="23"/>
      <c r="U21" s="23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61"/>
      <c r="E22" s="1"/>
      <c r="F22" s="1"/>
      <c r="G22" s="1"/>
      <c r="H22" s="1"/>
      <c r="I22" s="1"/>
      <c r="J22" s="1"/>
      <c r="K22" s="1"/>
      <c r="L22" s="1"/>
      <c r="M22" s="1"/>
      <c r="N22" s="37"/>
      <c r="O22" s="23"/>
      <c r="P22" s="1"/>
      <c r="Q22" s="37"/>
      <c r="R22" s="1"/>
      <c r="S22" s="1"/>
      <c r="T22" s="23"/>
      <c r="U22" s="23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s="58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57"/>
      <c r="N23" s="57"/>
      <c r="O23" s="23"/>
      <c r="P23" s="1"/>
      <c r="Q23" s="37"/>
      <c r="R23" s="1"/>
      <c r="S23" s="23"/>
      <c r="T23" s="23"/>
      <c r="U23" s="23"/>
      <c r="V23" s="23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s="58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7"/>
      <c r="N24" s="57"/>
      <c r="O24" s="23"/>
      <c r="P24" s="1"/>
      <c r="Q24" s="37"/>
      <c r="R24" s="1"/>
      <c r="S24" s="23"/>
      <c r="T24" s="23"/>
      <c r="U24" s="23"/>
      <c r="V24" s="23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58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7"/>
      <c r="N25" s="57"/>
      <c r="O25" s="23"/>
      <c r="P25" s="1"/>
      <c r="Q25" s="37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7"/>
      <c r="N26" s="57"/>
      <c r="O26" s="23"/>
      <c r="P26" s="1"/>
      <c r="Q26" s="37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58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7"/>
      <c r="N27" s="57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8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8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8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8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8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8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8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8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8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7"/>
      <c r="N38" s="57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8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7"/>
      <c r="N39" s="57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8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7"/>
      <c r="N40" s="57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8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57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8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8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57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8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7"/>
      <c r="N44" s="57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8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7"/>
      <c r="N45" s="57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8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7"/>
      <c r="N46" s="57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8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7"/>
      <c r="N47" s="57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8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7"/>
      <c r="N48" s="57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8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7"/>
      <c r="N49" s="57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8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7"/>
      <c r="N50" s="57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8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7"/>
      <c r="N51" s="57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8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7"/>
      <c r="N52" s="57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8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7"/>
      <c r="N53" s="57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8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7"/>
      <c r="N54" s="57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8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7"/>
      <c r="N55" s="57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8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7"/>
      <c r="N56" s="57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8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7"/>
      <c r="N57" s="57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8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7"/>
      <c r="N58" s="57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8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7"/>
      <c r="N59" s="57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8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7"/>
      <c r="N60" s="57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8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7"/>
      <c r="N61" s="57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8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7"/>
      <c r="N62" s="57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8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7"/>
      <c r="N63" s="57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8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7"/>
      <c r="N64" s="57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8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7"/>
      <c r="N65" s="57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8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7"/>
      <c r="N66" s="57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8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7"/>
      <c r="N67" s="57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8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7"/>
      <c r="N68" s="57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8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7"/>
      <c r="N69" s="57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8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7"/>
      <c r="N70" s="57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8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7"/>
      <c r="N71" s="57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8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7"/>
      <c r="N72" s="57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8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7"/>
      <c r="N73" s="57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8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7"/>
      <c r="N74" s="57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8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7"/>
      <c r="N75" s="57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8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7"/>
      <c r="N76" s="57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8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7"/>
      <c r="N77" s="57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8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7"/>
      <c r="N78" s="57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8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7"/>
      <c r="N79" s="57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8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7"/>
      <c r="N80" s="57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8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7"/>
      <c r="N81" s="57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8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7"/>
      <c r="N82" s="57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8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7"/>
      <c r="N83" s="57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8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7"/>
      <c r="N84" s="57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8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7"/>
      <c r="N85" s="57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8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7"/>
      <c r="N86" s="57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8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7"/>
      <c r="N87" s="57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8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7"/>
      <c r="N88" s="57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8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7"/>
      <c r="N89" s="57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8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7"/>
      <c r="N90" s="57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8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7"/>
      <c r="N91" s="57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8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7"/>
      <c r="N92" s="57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8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7"/>
      <c r="N93" s="57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8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7"/>
      <c r="N94" s="57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8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7"/>
      <c r="N95" s="57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8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7"/>
      <c r="N96" s="57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8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7"/>
      <c r="N97" s="57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8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7"/>
      <c r="N98" s="57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8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7"/>
      <c r="N99" s="57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8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7"/>
      <c r="N100" s="57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8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7"/>
      <c r="N101" s="57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8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7"/>
      <c r="N102" s="57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8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7"/>
      <c r="N103" s="57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8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7"/>
      <c r="N104" s="57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8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7"/>
      <c r="N105" s="57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8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7"/>
      <c r="N106" s="57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8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7"/>
      <c r="N107" s="57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8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7"/>
      <c r="N108" s="57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8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7"/>
      <c r="N109" s="57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8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7"/>
      <c r="N110" s="57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8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7"/>
      <c r="N111" s="57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8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7"/>
      <c r="N112" s="57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8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7"/>
      <c r="N113" s="57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8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7"/>
      <c r="N114" s="57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8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7"/>
      <c r="N115" s="57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8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7"/>
      <c r="N116" s="57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8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7"/>
      <c r="N117" s="57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8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7"/>
      <c r="N118" s="57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8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7"/>
      <c r="N119" s="57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8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7"/>
      <c r="N120" s="57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8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7"/>
      <c r="N121" s="57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8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7"/>
      <c r="N122" s="57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8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7"/>
      <c r="N123" s="57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8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7"/>
      <c r="N124" s="57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8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7"/>
      <c r="N125" s="57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8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7"/>
      <c r="N126" s="57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8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7"/>
      <c r="N127" s="57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8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7"/>
      <c r="N128" s="57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8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7"/>
      <c r="N129" s="57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8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7"/>
      <c r="N130" s="57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8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7"/>
      <c r="N131" s="57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8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7"/>
      <c r="N132" s="57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8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7"/>
      <c r="N133" s="57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8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7"/>
      <c r="N134" s="57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8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7"/>
      <c r="N135" s="57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8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7"/>
      <c r="N136" s="57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8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7"/>
      <c r="N137" s="57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8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7"/>
      <c r="N138" s="57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8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7"/>
      <c r="N139" s="57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8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7"/>
      <c r="N140" s="57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8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7"/>
      <c r="N141" s="57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8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7"/>
      <c r="N142" s="57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8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7"/>
      <c r="N143" s="57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8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7"/>
      <c r="N144" s="57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8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7"/>
      <c r="N145" s="57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8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7"/>
      <c r="N146" s="57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8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7"/>
      <c r="N147" s="57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8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7"/>
      <c r="N148" s="57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8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7"/>
      <c r="N149" s="57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8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7"/>
      <c r="N150" s="57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8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7"/>
      <c r="N151" s="57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</sheetData>
  <sortState ref="B7:AC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2020-09-09T21:36:27Z</dcterms:modified>
</cp:coreProperties>
</file>