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1" i="1"/>
  <c r="O10" i="1"/>
  <c r="O9" i="1"/>
  <c r="O7" i="1"/>
  <c r="O15" i="1" s="1"/>
  <c r="O19" i="1" s="1"/>
  <c r="O13" i="1"/>
  <c r="AE15" i="1"/>
  <c r="AD15" i="1"/>
  <c r="AC15" i="1"/>
  <c r="AB15" i="1"/>
  <c r="AA15" i="1"/>
  <c r="Z15" i="1"/>
  <c r="Y15" i="1"/>
  <c r="I21" i="1"/>
  <c r="X15" i="1"/>
  <c r="H21" i="1"/>
  <c r="W15" i="1"/>
  <c r="G21" i="1"/>
  <c r="V15" i="1"/>
  <c r="F21" i="1"/>
  <c r="U15" i="1"/>
  <c r="E21" i="1" s="1"/>
  <c r="T15" i="1"/>
  <c r="I20" i="1" s="1"/>
  <c r="S15" i="1"/>
  <c r="H20" i="1" s="1"/>
  <c r="L20" i="1" s="1"/>
  <c r="R15" i="1"/>
  <c r="G20" i="1"/>
  <c r="Q15" i="1"/>
  <c r="F20" i="1"/>
  <c r="K20" i="1" s="1"/>
  <c r="P15" i="1"/>
  <c r="E20" i="1" s="1"/>
  <c r="M15" i="1"/>
  <c r="L15" i="1"/>
  <c r="K15" i="1"/>
  <c r="J15" i="1"/>
  <c r="I15" i="1"/>
  <c r="N15" i="1" s="1"/>
  <c r="N19" i="1" s="1"/>
  <c r="H15" i="1"/>
  <c r="H19" i="1" s="1"/>
  <c r="G15" i="1"/>
  <c r="G19" i="1" s="1"/>
  <c r="F15" i="1"/>
  <c r="F19" i="1"/>
  <c r="E15" i="1"/>
  <c r="E19" i="1"/>
  <c r="E22" i="1" s="1"/>
  <c r="D16" i="1"/>
  <c r="O21" i="1"/>
  <c r="F22" i="1"/>
  <c r="G22" i="1" l="1"/>
  <c r="K19" i="1"/>
  <c r="K22" i="1"/>
  <c r="H22" i="1"/>
  <c r="L22" i="1" s="1"/>
  <c r="L19" i="1"/>
  <c r="M20" i="1"/>
  <c r="O20" i="1"/>
  <c r="K21" i="1"/>
  <c r="L21" i="1"/>
  <c r="M21" i="1"/>
  <c r="O22" i="1"/>
  <c r="I19" i="1"/>
  <c r="M19" i="1" l="1"/>
  <c r="I22" i="1"/>
  <c r="N22" i="1" l="1"/>
  <c r="M22" i="1"/>
</calcChain>
</file>

<file path=xl/sharedStrings.xml><?xml version="1.0" encoding="utf-8"?>
<sst xmlns="http://schemas.openxmlformats.org/spreadsheetml/2006/main" count="139" uniqueCount="92">
  <si>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</si>
  <si>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</si>
  <si>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</si>
  <si>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</si>
  <si>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</si>
  <si>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</si>
  <si>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</si>
  <si>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</si>
  <si>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</si>
  <si>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</si>
  <si>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</si>
  <si>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</si>
  <si>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</si>
  <si>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</si>
  <si>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</si>
  <si>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</si>
  <si>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</si>
  <si>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</si>
  <si>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</si>
  <si>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</si>
  <si>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</si>
  <si>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</si>
  <si>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</si>
  <si>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</si>
  <si>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</si>
  <si>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</si>
  <si>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</si>
  <si>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</si>
  <si>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</si>
  <si>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</si>
  <si>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</si>
  <si>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</si>
  <si>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</si>
  <si>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</si>
  <si>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</si>
  <si>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</si>
  <si>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</si>
  <si>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</si>
  <si>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play off</t>
  </si>
  <si>
    <t>1.  ottelu</t>
  </si>
  <si>
    <t>11.</t>
  </si>
  <si>
    <t>7.</t>
  </si>
  <si>
    <t>Tanja Kimpimäki</t>
  </si>
  <si>
    <t>SoJy</t>
  </si>
  <si>
    <t>karsintasarja</t>
  </si>
  <si>
    <t>ViU</t>
  </si>
  <si>
    <t>ykköspesis</t>
  </si>
  <si>
    <t>9.</t>
  </si>
  <si>
    <t>8.</t>
  </si>
  <si>
    <t>SiiPe</t>
  </si>
  <si>
    <t>alemmat pudotuspelit</t>
  </si>
  <si>
    <t>K - %</t>
  </si>
  <si>
    <t>19.05. 2005  SoJy - PeTo-Jussit  2-0  (1-0, 4-2)</t>
  </si>
  <si>
    <t xml:space="preserve">  18 v 11 kk   3 pv</t>
  </si>
  <si>
    <t>Pesä Ysit</t>
  </si>
  <si>
    <t>4.</t>
  </si>
  <si>
    <t>16.6.1986   Kempele</t>
  </si>
  <si>
    <t>Seurat</t>
  </si>
  <si>
    <t>KeKi = Kempeleen Kiri  (1915),  kasvattajaseura</t>
  </si>
  <si>
    <t>ViU = Viinijärven Urheilijat  (1914)</t>
  </si>
  <si>
    <t>SiiPe = Siilinjärven Pesis (1987)</t>
  </si>
  <si>
    <t>Pesä Ysit = Pesä Ysit, Lappeenranta  (1976)</t>
  </si>
  <si>
    <t>KPK</t>
  </si>
  <si>
    <t>KPK = Kajaanin Pallokerho  (1933)</t>
  </si>
  <si>
    <t>KeKi</t>
  </si>
  <si>
    <t>suomensarja</t>
  </si>
  <si>
    <t>10.</t>
  </si>
  <si>
    <t>----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</si>
  <si>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</si>
  <si>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</si>
  <si>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</si>
  <si>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</si>
  <si>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</si>
  <si>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</si>
  <si>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</si>
  <si>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</si>
  <si>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</si>
  <si>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</si>
  <si>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</si>
  <si>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</si>
  <si>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</si>
  <si>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</si>
  <si>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</si>
  <si>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24.07. 2005  Oulu</t>
  </si>
  <si>
    <t>2k</t>
  </si>
  <si>
    <t>Mirja Parviainen</t>
  </si>
  <si>
    <t>1068</t>
  </si>
  <si>
    <t xml:space="preserve">  0-1  (4-4, 3-6)</t>
  </si>
  <si>
    <t>4/7</t>
  </si>
  <si>
    <t>0/1</t>
  </si>
  <si>
    <t>3/3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</si>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</sst>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10" borderId="15" xfId="0" applyFont="1" applyFill="1" applyBorder="1" applyAlignment="1">
      <alignment horizontal="left"/>
    </xf>
    <xf numFmtId="49" fontId="2" fillId="10" borderId="7" xfId="0" applyNumberFormat="1" applyFont="1" applyFill="1" applyBorder="1" applyAlignment="1">
      <alignment horizontal="left"/>
    </xf>
    <xf numFmtId="165" fontId="2" fillId="10" borderId="8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49" fontId="2" fillId="10" borderId="8" xfId="0" applyNumberFormat="1" applyFont="1" applyFill="1" applyBorder="1" applyAlignment="1">
      <alignment horizontal="center"/>
    </xf>
    <xf numFmtId="165" fontId="2" fillId="10" borderId="6" xfId="0" applyNumberFormat="1" applyFont="1" applyFill="1" applyBorder="1" applyAlignment="1">
      <alignment horizontal="center"/>
    </xf>
    <xf numFmtId="0" fontId="2" fillId="10" borderId="7" xfId="0" applyFont="1" applyFill="1" applyBorder="1"/>
    <xf numFmtId="49" fontId="2" fillId="10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6" customWidth="1"/>
    <col min="4" max="4" width="10.4257812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5703125" style="88" customWidth="1"/>
    <col min="16" max="23" width="5.7109375" style="88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4.5703125" style="28" customWidth="1"/>
    <col min="34" max="16384" width="9.140625" style="28"/>
  </cols>
  <sheetData>
    <row r="1" spans="1:38" s="11" customFormat="1" ht="15" customHeight="1" x14ac:dyDescent="0.25">
      <c r="A1" s="96"/>
      <c r="B1" s="2" t="s">
        <v>42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">
      <c r="A4" s="1"/>
      <c r="B4" s="89">
        <v>2002</v>
      </c>
      <c r="C4" s="89"/>
      <c r="D4" s="90" t="s">
        <v>64</v>
      </c>
      <c r="E4" s="89"/>
      <c r="F4" s="91" t="s">
        <v>65</v>
      </c>
      <c r="G4" s="92"/>
      <c r="H4" s="93"/>
      <c r="I4" s="89"/>
      <c r="J4" s="89"/>
      <c r="K4" s="89"/>
      <c r="L4" s="89"/>
      <c r="M4" s="89"/>
      <c r="N4" s="94"/>
      <c r="O4" s="27">
        <v>0</v>
      </c>
      <c r="P4" s="29"/>
      <c r="Q4" s="29"/>
      <c r="R4" s="29"/>
      <c r="S4" s="29"/>
      <c r="T4" s="29"/>
      <c r="U4" s="32"/>
      <c r="V4" s="32"/>
      <c r="W4" s="32"/>
      <c r="X4" s="32"/>
      <c r="Y4" s="32"/>
      <c r="Z4" s="29"/>
      <c r="AA4" s="29"/>
      <c r="AB4" s="29"/>
      <c r="AC4" s="29"/>
      <c r="AD4" s="29"/>
      <c r="AE4" s="29"/>
      <c r="AF4" s="15"/>
      <c r="AG4" s="25"/>
      <c r="AH4" s="26"/>
      <c r="AI4" s="26"/>
      <c r="AJ4" s="26"/>
      <c r="AK4" s="26"/>
      <c r="AL4" s="9"/>
    </row>
    <row r="5" spans="1:38" ht="15" customHeight="1" x14ac:dyDescent="0.2">
      <c r="A5" s="1"/>
      <c r="B5" s="89">
        <v>2003</v>
      </c>
      <c r="C5" s="89"/>
      <c r="D5" s="90" t="s">
        <v>64</v>
      </c>
      <c r="E5" s="89"/>
      <c r="F5" s="91" t="s">
        <v>65</v>
      </c>
      <c r="G5" s="92"/>
      <c r="H5" s="93"/>
      <c r="I5" s="89"/>
      <c r="J5" s="89"/>
      <c r="K5" s="89"/>
      <c r="L5" s="89"/>
      <c r="M5" s="89"/>
      <c r="N5" s="94"/>
      <c r="O5" s="27"/>
      <c r="P5" s="29"/>
      <c r="Q5" s="29"/>
      <c r="R5" s="29"/>
      <c r="S5" s="29"/>
      <c r="T5" s="29"/>
      <c r="U5" s="32"/>
      <c r="V5" s="32"/>
      <c r="W5" s="32"/>
      <c r="X5" s="32"/>
      <c r="Y5" s="32"/>
      <c r="Z5" s="29"/>
      <c r="AA5" s="29"/>
      <c r="AB5" s="29"/>
      <c r="AC5" s="29"/>
      <c r="AD5" s="29"/>
      <c r="AE5" s="29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34">
        <v>2004</v>
      </c>
      <c r="C6" s="34"/>
      <c r="D6" s="35" t="s">
        <v>62</v>
      </c>
      <c r="E6" s="34"/>
      <c r="F6" s="36" t="s">
        <v>46</v>
      </c>
      <c r="G6" s="37"/>
      <c r="H6" s="38"/>
      <c r="I6" s="34"/>
      <c r="J6" s="34"/>
      <c r="K6" s="34"/>
      <c r="L6" s="34"/>
      <c r="M6" s="34"/>
      <c r="N6" s="39"/>
      <c r="O6" s="27">
        <v>0</v>
      </c>
      <c r="P6" s="29"/>
      <c r="Q6" s="29"/>
      <c r="R6" s="29"/>
      <c r="S6" s="29"/>
      <c r="T6" s="29"/>
      <c r="U6" s="32"/>
      <c r="V6" s="32"/>
      <c r="W6" s="32"/>
      <c r="X6" s="32"/>
      <c r="Y6" s="32"/>
      <c r="Z6" s="29"/>
      <c r="AA6" s="29"/>
      <c r="AB6" s="29"/>
      <c r="AC6" s="29"/>
      <c r="AD6" s="29"/>
      <c r="AE6" s="29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29">
        <v>2005</v>
      </c>
      <c r="C7" s="29" t="s">
        <v>40</v>
      </c>
      <c r="D7" s="30" t="s">
        <v>43</v>
      </c>
      <c r="E7" s="29">
        <v>20</v>
      </c>
      <c r="F7" s="29">
        <v>1</v>
      </c>
      <c r="G7" s="29">
        <v>1</v>
      </c>
      <c r="H7" s="29">
        <v>10</v>
      </c>
      <c r="I7" s="29">
        <v>42</v>
      </c>
      <c r="J7" s="29">
        <v>24</v>
      </c>
      <c r="K7" s="29">
        <v>13</v>
      </c>
      <c r="L7" s="29">
        <v>3</v>
      </c>
      <c r="M7" s="29">
        <v>2</v>
      </c>
      <c r="N7" s="31">
        <v>0.39250000000000002</v>
      </c>
      <c r="O7" s="27">
        <f t="shared" ref="O7:O12" si="0">PRODUCT(I7/N7)</f>
        <v>107.00636942675159</v>
      </c>
      <c r="P7" s="29"/>
      <c r="Q7" s="29"/>
      <c r="R7" s="29"/>
      <c r="S7" s="29"/>
      <c r="T7" s="29"/>
      <c r="U7" s="32">
        <v>5</v>
      </c>
      <c r="V7" s="32">
        <v>0</v>
      </c>
      <c r="W7" s="32">
        <v>0</v>
      </c>
      <c r="X7" s="32">
        <v>5</v>
      </c>
      <c r="Y7" s="32">
        <v>9</v>
      </c>
      <c r="Z7" s="29"/>
      <c r="AA7" s="29"/>
      <c r="AB7" s="29"/>
      <c r="AC7" s="29"/>
      <c r="AD7" s="29"/>
      <c r="AE7" s="29"/>
      <c r="AF7" s="33" t="s">
        <v>44</v>
      </c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34">
        <v>2006</v>
      </c>
      <c r="C8" s="34"/>
      <c r="D8" s="35" t="s">
        <v>45</v>
      </c>
      <c r="E8" s="34"/>
      <c r="F8" s="36" t="s">
        <v>46</v>
      </c>
      <c r="G8" s="37"/>
      <c r="H8" s="38"/>
      <c r="I8" s="34"/>
      <c r="J8" s="34"/>
      <c r="K8" s="34"/>
      <c r="L8" s="34"/>
      <c r="M8" s="34"/>
      <c r="N8" s="39"/>
      <c r="O8" s="27">
        <v>0</v>
      </c>
      <c r="P8" s="29"/>
      <c r="Q8" s="29"/>
      <c r="R8" s="29"/>
      <c r="S8" s="29"/>
      <c r="T8" s="29"/>
      <c r="U8" s="32"/>
      <c r="V8" s="32"/>
      <c r="W8" s="32"/>
      <c r="X8" s="32"/>
      <c r="Y8" s="32"/>
      <c r="Z8" s="29"/>
      <c r="AA8" s="29"/>
      <c r="AB8" s="29"/>
      <c r="AC8" s="29"/>
      <c r="AD8" s="29"/>
      <c r="AE8" s="29"/>
      <c r="AF8" s="15"/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29">
        <v>2007</v>
      </c>
      <c r="C9" s="29" t="s">
        <v>47</v>
      </c>
      <c r="D9" s="30" t="s">
        <v>45</v>
      </c>
      <c r="E9" s="29">
        <v>19</v>
      </c>
      <c r="F9" s="29">
        <v>2</v>
      </c>
      <c r="G9" s="29">
        <v>15</v>
      </c>
      <c r="H9" s="29">
        <v>16</v>
      </c>
      <c r="I9" s="29">
        <v>62</v>
      </c>
      <c r="J9" s="29">
        <v>17</v>
      </c>
      <c r="K9" s="29">
        <v>16</v>
      </c>
      <c r="L9" s="29">
        <v>12</v>
      </c>
      <c r="M9" s="29">
        <v>17</v>
      </c>
      <c r="N9" s="31">
        <v>0.48060000000000003</v>
      </c>
      <c r="O9" s="27">
        <f t="shared" si="0"/>
        <v>129.0054099042863</v>
      </c>
      <c r="P9" s="29"/>
      <c r="Q9" s="29"/>
      <c r="R9" s="29"/>
      <c r="S9" s="29"/>
      <c r="T9" s="29"/>
      <c r="U9" s="32"/>
      <c r="V9" s="32"/>
      <c r="W9" s="32"/>
      <c r="X9" s="32"/>
      <c r="Y9" s="32"/>
      <c r="Z9" s="29"/>
      <c r="AA9" s="29"/>
      <c r="AB9" s="29"/>
      <c r="AC9" s="29"/>
      <c r="AD9" s="29"/>
      <c r="AE9" s="29"/>
      <c r="AF9" s="15"/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29">
        <v>2008</v>
      </c>
      <c r="C10" s="29" t="s">
        <v>48</v>
      </c>
      <c r="D10" s="30" t="s">
        <v>49</v>
      </c>
      <c r="E10" s="29">
        <v>20</v>
      </c>
      <c r="F10" s="29">
        <v>0</v>
      </c>
      <c r="G10" s="29">
        <v>6</v>
      </c>
      <c r="H10" s="29">
        <v>3</v>
      </c>
      <c r="I10" s="29">
        <v>36</v>
      </c>
      <c r="J10" s="29">
        <v>5</v>
      </c>
      <c r="K10" s="29">
        <v>12</v>
      </c>
      <c r="L10" s="29">
        <v>13</v>
      </c>
      <c r="M10" s="29">
        <v>6</v>
      </c>
      <c r="N10" s="31">
        <v>0.33639999999999998</v>
      </c>
      <c r="O10" s="27">
        <f t="shared" si="0"/>
        <v>107.01545778834722</v>
      </c>
      <c r="P10" s="29">
        <v>7</v>
      </c>
      <c r="Q10" s="29">
        <v>0</v>
      </c>
      <c r="R10" s="29">
        <v>3</v>
      </c>
      <c r="S10" s="29">
        <v>1</v>
      </c>
      <c r="T10" s="29">
        <v>17</v>
      </c>
      <c r="U10" s="32"/>
      <c r="V10" s="32"/>
      <c r="W10" s="32"/>
      <c r="X10" s="32"/>
      <c r="Y10" s="32"/>
      <c r="Z10" s="29"/>
      <c r="AA10" s="29"/>
      <c r="AB10" s="40"/>
      <c r="AC10" s="29"/>
      <c r="AD10" s="29"/>
      <c r="AE10" s="29"/>
      <c r="AF10" s="15" t="s">
        <v>38</v>
      </c>
      <c r="AG10" s="25"/>
      <c r="AH10" s="26"/>
      <c r="AI10" s="26"/>
      <c r="AJ10" s="26"/>
      <c r="AK10" s="26"/>
      <c r="AL10" s="9"/>
    </row>
    <row r="11" spans="1:38" ht="15" customHeight="1" x14ac:dyDescent="0.2">
      <c r="A11" s="1"/>
      <c r="B11" s="29">
        <v>2009</v>
      </c>
      <c r="C11" s="29" t="s">
        <v>41</v>
      </c>
      <c r="D11" s="30" t="s">
        <v>45</v>
      </c>
      <c r="E11" s="29">
        <v>24</v>
      </c>
      <c r="F11" s="29">
        <v>1</v>
      </c>
      <c r="G11" s="29">
        <v>14</v>
      </c>
      <c r="H11" s="29">
        <v>10</v>
      </c>
      <c r="I11" s="29">
        <v>77</v>
      </c>
      <c r="J11" s="29">
        <v>14</v>
      </c>
      <c r="K11" s="29">
        <v>25</v>
      </c>
      <c r="L11" s="29">
        <v>23</v>
      </c>
      <c r="M11" s="29">
        <v>15</v>
      </c>
      <c r="N11" s="31">
        <v>0.4904</v>
      </c>
      <c r="O11" s="27">
        <f t="shared" si="0"/>
        <v>157.01468189233279</v>
      </c>
      <c r="P11" s="29">
        <v>3</v>
      </c>
      <c r="Q11" s="29">
        <v>1</v>
      </c>
      <c r="R11" s="29">
        <v>2</v>
      </c>
      <c r="S11" s="29">
        <v>4</v>
      </c>
      <c r="T11" s="29">
        <v>18</v>
      </c>
      <c r="U11" s="32"/>
      <c r="V11" s="32"/>
      <c r="W11" s="32"/>
      <c r="X11" s="32"/>
      <c r="Y11" s="32"/>
      <c r="Z11" s="29"/>
      <c r="AA11" s="29"/>
      <c r="AB11" s="40"/>
      <c r="AC11" s="29"/>
      <c r="AD11" s="29"/>
      <c r="AE11" s="29"/>
      <c r="AF11" s="15" t="s">
        <v>38</v>
      </c>
      <c r="AG11" s="25"/>
      <c r="AH11" s="26"/>
      <c r="AI11" s="26"/>
      <c r="AJ11" s="26"/>
      <c r="AK11" s="26"/>
      <c r="AL11" s="9"/>
    </row>
    <row r="12" spans="1:38" ht="15" customHeight="1" x14ac:dyDescent="0.2">
      <c r="A12" s="1"/>
      <c r="B12" s="29">
        <v>2010</v>
      </c>
      <c r="C12" s="29" t="s">
        <v>47</v>
      </c>
      <c r="D12" s="30" t="s">
        <v>45</v>
      </c>
      <c r="E12" s="29">
        <v>4</v>
      </c>
      <c r="F12" s="29">
        <v>1</v>
      </c>
      <c r="G12" s="29">
        <v>4</v>
      </c>
      <c r="H12" s="29">
        <v>2</v>
      </c>
      <c r="I12" s="29">
        <v>15</v>
      </c>
      <c r="J12" s="29">
        <v>2</v>
      </c>
      <c r="K12" s="29">
        <v>4</v>
      </c>
      <c r="L12" s="29">
        <v>4</v>
      </c>
      <c r="M12" s="29">
        <v>5</v>
      </c>
      <c r="N12" s="31">
        <v>0.46870000000000001</v>
      </c>
      <c r="O12" s="27">
        <f t="shared" si="0"/>
        <v>32.003413697461063</v>
      </c>
      <c r="P12" s="29"/>
      <c r="Q12" s="29"/>
      <c r="R12" s="29"/>
      <c r="S12" s="29"/>
      <c r="T12" s="29"/>
      <c r="U12" s="32"/>
      <c r="V12" s="32"/>
      <c r="W12" s="32"/>
      <c r="X12" s="32"/>
      <c r="Y12" s="32"/>
      <c r="Z12" s="29"/>
      <c r="AA12" s="29"/>
      <c r="AB12" s="29"/>
      <c r="AC12" s="29"/>
      <c r="AD12" s="29"/>
      <c r="AE12" s="29"/>
      <c r="AF12" s="33" t="s">
        <v>50</v>
      </c>
      <c r="AG12" s="25"/>
      <c r="AH12" s="26"/>
      <c r="AI12" s="26"/>
      <c r="AJ12" s="26"/>
      <c r="AK12" s="26"/>
      <c r="AL12" s="9"/>
    </row>
    <row r="13" spans="1:38" ht="15" customHeight="1" x14ac:dyDescent="0.2">
      <c r="A13" s="1"/>
      <c r="B13" s="29">
        <v>2011</v>
      </c>
      <c r="C13" s="29" t="s">
        <v>55</v>
      </c>
      <c r="D13" s="30" t="s">
        <v>54</v>
      </c>
      <c r="E13" s="29">
        <v>22</v>
      </c>
      <c r="F13" s="29">
        <v>1</v>
      </c>
      <c r="G13" s="29">
        <v>29</v>
      </c>
      <c r="H13" s="29">
        <v>6</v>
      </c>
      <c r="I13" s="29">
        <v>56</v>
      </c>
      <c r="J13" s="29">
        <v>0</v>
      </c>
      <c r="K13" s="29">
        <v>1</v>
      </c>
      <c r="L13" s="29">
        <v>25</v>
      </c>
      <c r="M13" s="29">
        <v>30</v>
      </c>
      <c r="N13" s="31">
        <v>0.4</v>
      </c>
      <c r="O13" s="27">
        <f>PRODUCT(I13/N13)</f>
        <v>140</v>
      </c>
      <c r="P13" s="29">
        <v>11</v>
      </c>
      <c r="Q13" s="29">
        <v>1</v>
      </c>
      <c r="R13" s="29">
        <v>20</v>
      </c>
      <c r="S13" s="29">
        <v>1</v>
      </c>
      <c r="T13" s="29">
        <v>33</v>
      </c>
      <c r="U13" s="32"/>
      <c r="V13" s="32"/>
      <c r="W13" s="32"/>
      <c r="X13" s="32"/>
      <c r="Y13" s="32"/>
      <c r="Z13" s="29"/>
      <c r="AA13" s="29"/>
      <c r="AB13" s="40"/>
      <c r="AC13" s="29"/>
      <c r="AD13" s="29"/>
      <c r="AE13" s="29"/>
      <c r="AF13" s="15" t="s">
        <v>38</v>
      </c>
      <c r="AG13" s="25"/>
      <c r="AH13" s="26"/>
      <c r="AI13" s="26"/>
      <c r="AJ13" s="26"/>
      <c r="AK13" s="26"/>
      <c r="AL13" s="9"/>
    </row>
    <row r="14" spans="1:38" s="11" customFormat="1" ht="15" customHeight="1" x14ac:dyDescent="0.2">
      <c r="A14" s="1"/>
      <c r="B14" s="29">
        <v>2012</v>
      </c>
      <c r="C14" s="29" t="s">
        <v>66</v>
      </c>
      <c r="D14" s="30" t="s">
        <v>64</v>
      </c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95" t="s">
        <v>67</v>
      </c>
      <c r="O14" s="97"/>
      <c r="P14" s="29"/>
      <c r="Q14" s="29"/>
      <c r="R14" s="29"/>
      <c r="S14" s="29"/>
      <c r="T14" s="29"/>
      <c r="U14" s="32"/>
      <c r="V14" s="32"/>
      <c r="W14" s="32"/>
      <c r="X14" s="32"/>
      <c r="Y14" s="32"/>
      <c r="Z14" s="29"/>
      <c r="AA14" s="29"/>
      <c r="AB14" s="29"/>
      <c r="AC14" s="29"/>
      <c r="AD14" s="29"/>
      <c r="AE14" s="29"/>
      <c r="AF14" s="15"/>
      <c r="AG14" s="25"/>
      <c r="AH14" s="10"/>
      <c r="AI14" s="26"/>
      <c r="AJ14" s="26"/>
      <c r="AK14" s="26"/>
      <c r="AL14" s="9"/>
    </row>
    <row r="15" spans="1:38" ht="15" customHeight="1" x14ac:dyDescent="0.2">
      <c r="A15" s="1"/>
      <c r="B15" s="18" t="s">
        <v>9</v>
      </c>
      <c r="C15" s="19"/>
      <c r="D15" s="17"/>
      <c r="E15" s="20">
        <f t="shared" ref="E15:M15" si="1">SUM(E7:E14)</f>
        <v>110</v>
      </c>
      <c r="F15" s="20">
        <f t="shared" si="1"/>
        <v>6</v>
      </c>
      <c r="G15" s="20">
        <f t="shared" si="1"/>
        <v>69</v>
      </c>
      <c r="H15" s="20">
        <f t="shared" si="1"/>
        <v>47</v>
      </c>
      <c r="I15" s="20">
        <f t="shared" si="1"/>
        <v>288</v>
      </c>
      <c r="J15" s="20">
        <f t="shared" si="1"/>
        <v>62</v>
      </c>
      <c r="K15" s="20">
        <f t="shared" si="1"/>
        <v>71</v>
      </c>
      <c r="L15" s="20">
        <f t="shared" si="1"/>
        <v>80</v>
      </c>
      <c r="M15" s="20">
        <f t="shared" si="1"/>
        <v>75</v>
      </c>
      <c r="N15" s="41">
        <f>PRODUCT(I15/O15)</f>
        <v>0.42854251935505849</v>
      </c>
      <c r="O15" s="98">
        <f>SUM(O7:O14)</f>
        <v>672.04533270917887</v>
      </c>
      <c r="P15" s="20">
        <f t="shared" ref="P15:AE15" si="2">SUM(P7:P14)</f>
        <v>21</v>
      </c>
      <c r="Q15" s="20">
        <f t="shared" si="2"/>
        <v>2</v>
      </c>
      <c r="R15" s="20">
        <f t="shared" si="2"/>
        <v>25</v>
      </c>
      <c r="S15" s="20">
        <f t="shared" si="2"/>
        <v>6</v>
      </c>
      <c r="T15" s="20">
        <f t="shared" si="2"/>
        <v>68</v>
      </c>
      <c r="U15" s="20">
        <f t="shared" si="2"/>
        <v>5</v>
      </c>
      <c r="V15" s="20">
        <f t="shared" si="2"/>
        <v>0</v>
      </c>
      <c r="W15" s="20">
        <f t="shared" si="2"/>
        <v>0</v>
      </c>
      <c r="X15" s="20">
        <f t="shared" si="2"/>
        <v>5</v>
      </c>
      <c r="Y15" s="20">
        <f t="shared" si="2"/>
        <v>9</v>
      </c>
      <c r="Z15" s="20">
        <f t="shared" si="2"/>
        <v>0</v>
      </c>
      <c r="AA15" s="20">
        <f t="shared" si="2"/>
        <v>0</v>
      </c>
      <c r="AB15" s="20">
        <f t="shared" si="2"/>
        <v>0</v>
      </c>
      <c r="AC15" s="20">
        <f t="shared" si="2"/>
        <v>0</v>
      </c>
      <c r="AD15" s="20">
        <f t="shared" si="2"/>
        <v>0</v>
      </c>
      <c r="AE15" s="20">
        <f t="shared" si="2"/>
        <v>0</v>
      </c>
      <c r="AF15" s="15"/>
      <c r="AG15" s="25"/>
      <c r="AH15" s="26"/>
      <c r="AI15" s="26"/>
      <c r="AJ15" s="26"/>
      <c r="AK15" s="26"/>
      <c r="AL15" s="9"/>
    </row>
    <row r="16" spans="1:38" ht="15" customHeight="1" x14ac:dyDescent="0.2">
      <c r="A16" s="1"/>
      <c r="B16" s="30" t="s">
        <v>2</v>
      </c>
      <c r="C16" s="42"/>
      <c r="D16" s="43">
        <f>SUM(F15:H15)+((I15-F15-G15)/3)+(E15/3)+(Z15*25)+(AA15*25)+(AB15*10)+(AC15*25)+(AD15*20)+(AE15*15)</f>
        <v>229.66666666666666</v>
      </c>
      <c r="E16" s="1"/>
      <c r="F16" s="1"/>
      <c r="G16" s="1"/>
      <c r="H16" s="1"/>
      <c r="I16" s="1"/>
      <c r="J16" s="1"/>
      <c r="K16" s="1"/>
      <c r="L16" s="1"/>
      <c r="M16" s="1"/>
      <c r="N16" s="4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5"/>
      <c r="AE16" s="1"/>
      <c r="AF16" s="1"/>
      <c r="AG16" s="25"/>
      <c r="AH16" s="1"/>
      <c r="AI16" s="26"/>
      <c r="AJ16" s="26"/>
      <c r="AK16" s="26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/>
      <c r="O17" s="46"/>
      <c r="P17" s="1"/>
      <c r="Q17" s="4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8"/>
      <c r="AG17" s="25"/>
      <c r="AH17" s="1"/>
      <c r="AI17" s="26"/>
      <c r="AJ17" s="26"/>
      <c r="AK17" s="26"/>
      <c r="AL17" s="9"/>
    </row>
    <row r="18" spans="1:38" ht="15" customHeight="1" x14ac:dyDescent="0.25">
      <c r="A18" s="1"/>
      <c r="B18" s="24" t="s">
        <v>16</v>
      </c>
      <c r="C18" s="49"/>
      <c r="D18" s="49"/>
      <c r="E18" s="20" t="s">
        <v>4</v>
      </c>
      <c r="F18" s="20" t="s">
        <v>13</v>
      </c>
      <c r="G18" s="17" t="s">
        <v>14</v>
      </c>
      <c r="H18" s="20" t="s">
        <v>15</v>
      </c>
      <c r="I18" s="20" t="s">
        <v>3</v>
      </c>
      <c r="J18" s="1"/>
      <c r="K18" s="20" t="s">
        <v>29</v>
      </c>
      <c r="L18" s="20" t="s">
        <v>30</v>
      </c>
      <c r="M18" s="20" t="s">
        <v>31</v>
      </c>
      <c r="N18" s="41" t="s">
        <v>51</v>
      </c>
      <c r="O18" s="27"/>
      <c r="P18" s="50" t="s">
        <v>37</v>
      </c>
      <c r="Q18" s="14"/>
      <c r="R18" s="14"/>
      <c r="S18" s="14"/>
      <c r="T18" s="51"/>
      <c r="U18" s="51"/>
      <c r="V18" s="51"/>
      <c r="W18" s="51"/>
      <c r="X18" s="51"/>
      <c r="Y18" s="14"/>
      <c r="Z18" s="14"/>
      <c r="AA18" s="14"/>
      <c r="AB18" s="14"/>
      <c r="AC18" s="14"/>
      <c r="AD18" s="14"/>
      <c r="AE18" s="14"/>
      <c r="AF18" s="52"/>
      <c r="AG18" s="25"/>
      <c r="AH18" s="1"/>
      <c r="AI18" s="10"/>
      <c r="AJ18" s="10"/>
      <c r="AK18" s="10"/>
      <c r="AL18" s="9"/>
    </row>
    <row r="19" spans="1:38" ht="15" customHeight="1" x14ac:dyDescent="0.2">
      <c r="A19" s="1"/>
      <c r="B19" s="50" t="s">
        <v>17</v>
      </c>
      <c r="C19" s="14"/>
      <c r="D19" s="53"/>
      <c r="E19" s="29">
        <f>PRODUCT(E15)</f>
        <v>110</v>
      </c>
      <c r="F19" s="29">
        <f>PRODUCT(F15)</f>
        <v>6</v>
      </c>
      <c r="G19" s="29">
        <f>PRODUCT(G15)</f>
        <v>69</v>
      </c>
      <c r="H19" s="29">
        <f>PRODUCT(H15)</f>
        <v>47</v>
      </c>
      <c r="I19" s="29">
        <f>PRODUCT(I15)</f>
        <v>288</v>
      </c>
      <c r="J19" s="1"/>
      <c r="K19" s="54">
        <f>PRODUCT((F19+G19)/E19)</f>
        <v>0.68181818181818177</v>
      </c>
      <c r="L19" s="54">
        <f>PRODUCT(H19/E19)</f>
        <v>0.42727272727272725</v>
      </c>
      <c r="M19" s="54">
        <f>PRODUCT(I19/E19)</f>
        <v>2.6181818181818182</v>
      </c>
      <c r="N19" s="55">
        <f>PRODUCT(N15)</f>
        <v>0.42854251935505849</v>
      </c>
      <c r="O19" s="27">
        <f>PRODUCT(O15)</f>
        <v>672.04533270917887</v>
      </c>
      <c r="P19" s="56" t="s">
        <v>21</v>
      </c>
      <c r="Q19" s="57"/>
      <c r="R19" s="57"/>
      <c r="S19" s="58" t="s">
        <v>52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9" t="s">
        <v>39</v>
      </c>
      <c r="AE19" s="58"/>
      <c r="AF19" s="60" t="s">
        <v>53</v>
      </c>
      <c r="AG19" s="25"/>
      <c r="AH19" s="1"/>
      <c r="AI19" s="26"/>
      <c r="AJ19" s="26"/>
      <c r="AK19" s="26"/>
      <c r="AL19" s="9"/>
    </row>
    <row r="20" spans="1:38" s="11" customFormat="1" ht="15" customHeight="1" x14ac:dyDescent="0.2">
      <c r="A20" s="1"/>
      <c r="B20" s="61" t="s">
        <v>18</v>
      </c>
      <c r="C20" s="62"/>
      <c r="D20" s="63"/>
      <c r="E20" s="29">
        <f>SUM(P15)</f>
        <v>21</v>
      </c>
      <c r="F20" s="29">
        <f>SUM(Q15)</f>
        <v>2</v>
      </c>
      <c r="G20" s="29">
        <f>SUM(R15)</f>
        <v>25</v>
      </c>
      <c r="H20" s="29">
        <f>SUM(S15)</f>
        <v>6</v>
      </c>
      <c r="I20" s="29">
        <f>SUM(T15)</f>
        <v>68</v>
      </c>
      <c r="J20" s="1"/>
      <c r="K20" s="54">
        <f>PRODUCT((F20+G20)/E20)</f>
        <v>1.2857142857142858</v>
      </c>
      <c r="L20" s="54">
        <f>PRODUCT(H20/E20)</f>
        <v>0.2857142857142857</v>
      </c>
      <c r="M20" s="54">
        <f>PRODUCT(I20/E20)</f>
        <v>3.2380952380952381</v>
      </c>
      <c r="N20" s="31">
        <v>0.51100000000000001</v>
      </c>
      <c r="O20" s="27">
        <f>PRODUCT(I20/N20)</f>
        <v>133.07240704500978</v>
      </c>
      <c r="P20" s="64" t="s">
        <v>22</v>
      </c>
      <c r="Q20" s="65"/>
      <c r="R20" s="65"/>
      <c r="S20" s="66" t="s">
        <v>52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7" t="s">
        <v>39</v>
      </c>
      <c r="AE20" s="66"/>
      <c r="AF20" s="68" t="s">
        <v>53</v>
      </c>
      <c r="AG20" s="25"/>
      <c r="AH20" s="1"/>
      <c r="AI20" s="10"/>
      <c r="AJ20" s="10"/>
      <c r="AK20" s="10"/>
      <c r="AL20" s="9"/>
    </row>
    <row r="21" spans="1:38" ht="15" customHeight="1" x14ac:dyDescent="0.2">
      <c r="A21" s="1"/>
      <c r="B21" s="69" t="s">
        <v>19</v>
      </c>
      <c r="C21" s="70"/>
      <c r="D21" s="71"/>
      <c r="E21" s="32">
        <f>PRODUCT(U15)</f>
        <v>5</v>
      </c>
      <c r="F21" s="32">
        <f>PRODUCT(V15)</f>
        <v>0</v>
      </c>
      <c r="G21" s="32">
        <f>PRODUCT(W15)</f>
        <v>0</v>
      </c>
      <c r="H21" s="32">
        <f>PRODUCT(X15)</f>
        <v>5</v>
      </c>
      <c r="I21" s="32">
        <f>PRODUCT(Y15)</f>
        <v>9</v>
      </c>
      <c r="J21" s="1"/>
      <c r="K21" s="72">
        <f>PRODUCT((F21+G21)/E21)</f>
        <v>0</v>
      </c>
      <c r="L21" s="72">
        <f>PRODUCT(H21/E21)</f>
        <v>1</v>
      </c>
      <c r="M21" s="72">
        <f>PRODUCT(I21/E21)</f>
        <v>1.8</v>
      </c>
      <c r="N21" s="73">
        <v>0.5</v>
      </c>
      <c r="O21" s="27">
        <f>PRODUCT(I21/N21)</f>
        <v>18</v>
      </c>
      <c r="P21" s="64" t="s">
        <v>23</v>
      </c>
      <c r="Q21" s="65"/>
      <c r="R21" s="65"/>
      <c r="S21" s="66" t="s">
        <v>52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7" t="s">
        <v>39</v>
      </c>
      <c r="AE21" s="66"/>
      <c r="AF21" s="68" t="s">
        <v>53</v>
      </c>
      <c r="AG21" s="25"/>
      <c r="AH21" s="27"/>
      <c r="AI21" s="10"/>
      <c r="AJ21" s="10"/>
      <c r="AK21" s="10"/>
      <c r="AL21" s="9"/>
    </row>
    <row r="22" spans="1:38" ht="15" customHeight="1" x14ac:dyDescent="0.2">
      <c r="A22" s="1"/>
      <c r="B22" s="74" t="s">
        <v>20</v>
      </c>
      <c r="C22" s="75"/>
      <c r="D22" s="76"/>
      <c r="E22" s="20">
        <f>SUM(E19:E21)</f>
        <v>136</v>
      </c>
      <c r="F22" s="20">
        <f>SUM(F19:F21)</f>
        <v>8</v>
      </c>
      <c r="G22" s="20">
        <f>SUM(G19:G21)</f>
        <v>94</v>
      </c>
      <c r="H22" s="20">
        <f>SUM(H19:H21)</f>
        <v>58</v>
      </c>
      <c r="I22" s="20">
        <f>SUM(I19:I21)</f>
        <v>365</v>
      </c>
      <c r="J22" s="1"/>
      <c r="K22" s="77">
        <f>PRODUCT((F22+G22)/E22)</f>
        <v>0.75</v>
      </c>
      <c r="L22" s="77">
        <f>PRODUCT(H22/E22)</f>
        <v>0.4264705882352941</v>
      </c>
      <c r="M22" s="77">
        <f>PRODUCT(I22/E22)</f>
        <v>2.6838235294117645</v>
      </c>
      <c r="N22" s="41">
        <f>PRODUCT(I22/O22)</f>
        <v>0.44343595377861933</v>
      </c>
      <c r="O22" s="27">
        <f>SUM(O19:O21)</f>
        <v>823.11773975418862</v>
      </c>
      <c r="P22" s="78" t="s">
        <v>24</v>
      </c>
      <c r="Q22" s="79"/>
      <c r="R22" s="79"/>
      <c r="S22" s="80" t="s">
        <v>52</v>
      </c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 t="s">
        <v>39</v>
      </c>
      <c r="AE22" s="80"/>
      <c r="AF22" s="82" t="s">
        <v>53</v>
      </c>
      <c r="AG22" s="25"/>
      <c r="AH22" s="10"/>
      <c r="AI22" s="10"/>
      <c r="AJ22" s="10"/>
      <c r="AK22" s="10"/>
      <c r="AL22" s="9"/>
    </row>
    <row r="23" spans="1:38" ht="15" customHeight="1" x14ac:dyDescent="0.25">
      <c r="A23" s="1"/>
      <c r="B23" s="45"/>
      <c r="C23" s="45"/>
      <c r="D23" s="45"/>
      <c r="E23" s="45"/>
      <c r="F23" s="45"/>
      <c r="G23" s="45"/>
      <c r="H23" s="45"/>
      <c r="I23" s="45"/>
      <c r="J23" s="1"/>
      <c r="K23" s="45"/>
      <c r="L23" s="45"/>
      <c r="M23" s="45"/>
      <c r="N23" s="44"/>
      <c r="O23" s="27"/>
      <c r="P23" s="1"/>
      <c r="Q23" s="47"/>
      <c r="R23" s="1"/>
      <c r="S23" s="1"/>
      <c r="T23" s="27"/>
      <c r="U23" s="27"/>
      <c r="V23" s="8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5"/>
      <c r="AH23" s="10"/>
      <c r="AI23" s="10"/>
      <c r="AJ23" s="10"/>
      <c r="AK23" s="10"/>
      <c r="AL23" s="9"/>
    </row>
    <row r="24" spans="1:38" ht="15" customHeight="1" x14ac:dyDescent="0.25">
      <c r="A24" s="1"/>
      <c r="B24" s="1" t="s">
        <v>57</v>
      </c>
      <c r="C24" s="1"/>
      <c r="D24" s="1" t="s">
        <v>58</v>
      </c>
      <c r="E24" s="1"/>
      <c r="F24" s="1"/>
      <c r="G24" s="1"/>
      <c r="H24" s="1"/>
      <c r="I24" s="1"/>
      <c r="J24" s="1"/>
      <c r="K24" s="1"/>
      <c r="L24" s="1"/>
      <c r="M24" s="1"/>
      <c r="N24" s="47"/>
      <c r="O24" s="27"/>
      <c r="P24" s="1"/>
      <c r="Q24" s="47"/>
      <c r="R24" s="1"/>
      <c r="S24" s="1"/>
      <c r="T24" s="27"/>
      <c r="U24" s="27"/>
      <c r="V24" s="83"/>
      <c r="W24" s="1"/>
      <c r="X24" s="1"/>
      <c r="Y24" s="1"/>
      <c r="Z24" s="1"/>
      <c r="AA24" s="1"/>
      <c r="AB24" s="1"/>
      <c r="AC24" s="1"/>
      <c r="AD24" s="1"/>
      <c r="AE24" s="1"/>
      <c r="AF24" s="48"/>
      <c r="AG24" s="25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1"/>
      <c r="D25" s="1" t="s">
        <v>63</v>
      </c>
      <c r="E25" s="1"/>
      <c r="F25" s="1"/>
      <c r="G25" s="1"/>
      <c r="H25" s="1"/>
      <c r="I25" s="1"/>
      <c r="J25" s="1"/>
      <c r="K25" s="1"/>
      <c r="L25" s="1"/>
      <c r="M25" s="1"/>
      <c r="N25" s="47"/>
      <c r="O25" s="27"/>
      <c r="P25" s="1"/>
      <c r="Q25" s="47"/>
      <c r="R25" s="1"/>
      <c r="S25" s="1"/>
      <c r="T25" s="27"/>
      <c r="U25" s="27"/>
      <c r="V25" s="83"/>
      <c r="W25" s="1"/>
      <c r="X25" s="1"/>
      <c r="Y25" s="1"/>
      <c r="Z25" s="1"/>
      <c r="AA25" s="1"/>
      <c r="AB25" s="1"/>
      <c r="AC25" s="1"/>
      <c r="AD25" s="1"/>
      <c r="AE25" s="1"/>
      <c r="AF25" s="48"/>
      <c r="AG25" s="9"/>
      <c r="AH25" s="10"/>
      <c r="AI25" s="10"/>
      <c r="AJ25" s="10"/>
      <c r="AK25" s="10"/>
      <c r="AL25" s="9"/>
    </row>
    <row r="26" spans="1:38" s="84" customFormat="1" ht="15" customHeight="1" x14ac:dyDescent="0.25">
      <c r="A26" s="1"/>
      <c r="B26" s="1"/>
      <c r="C26" s="1"/>
      <c r="D26" s="1" t="s">
        <v>59</v>
      </c>
      <c r="E26" s="1"/>
      <c r="F26" s="1"/>
      <c r="G26" s="1"/>
      <c r="H26" s="1"/>
      <c r="I26" s="1"/>
      <c r="J26" s="1"/>
      <c r="K26" s="1"/>
      <c r="L26" s="1"/>
      <c r="M26" s="1"/>
      <c r="N26" s="47"/>
      <c r="O26" s="27"/>
      <c r="P26" s="1"/>
      <c r="Q26" s="47"/>
      <c r="R26" s="1"/>
      <c r="S26" s="1"/>
      <c r="T26" s="27"/>
      <c r="U26" s="27"/>
      <c r="V26" s="83"/>
      <c r="W26" s="1"/>
      <c r="X26" s="1"/>
      <c r="Y26" s="1"/>
      <c r="Z26" s="1"/>
      <c r="AA26" s="1"/>
      <c r="AB26" s="1"/>
      <c r="AC26" s="1"/>
      <c r="AD26" s="1"/>
      <c r="AE26" s="1"/>
      <c r="AF26" s="48"/>
      <c r="AG26" s="9"/>
      <c r="AH26" s="10"/>
      <c r="AI26" s="10"/>
      <c r="AJ26" s="10"/>
      <c r="AK26" s="10"/>
      <c r="AL26" s="9"/>
    </row>
    <row r="27" spans="1:38" s="84" customFormat="1" ht="15" customHeight="1" x14ac:dyDescent="0.25">
      <c r="A27" s="1"/>
      <c r="B27" s="1"/>
      <c r="C27" s="1"/>
      <c r="D27" s="1" t="s">
        <v>60</v>
      </c>
      <c r="E27" s="1"/>
      <c r="F27" s="1"/>
      <c r="G27" s="1"/>
      <c r="H27" s="1"/>
      <c r="I27" s="1"/>
      <c r="J27" s="1"/>
      <c r="K27" s="1"/>
      <c r="L27" s="1"/>
      <c r="M27" s="1"/>
      <c r="N27" s="47"/>
      <c r="O27" s="27"/>
      <c r="P27" s="1"/>
      <c r="Q27" s="47"/>
      <c r="R27" s="1"/>
      <c r="S27" s="1"/>
      <c r="T27" s="27"/>
      <c r="U27" s="27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48"/>
      <c r="AG27" s="9"/>
      <c r="AH27" s="10"/>
      <c r="AI27" s="10"/>
      <c r="AJ27" s="10"/>
      <c r="AK27" s="10"/>
      <c r="AL27" s="9"/>
    </row>
    <row r="28" spans="1:38" s="84" customFormat="1" ht="15" customHeight="1" x14ac:dyDescent="0.25">
      <c r="A28" s="1"/>
      <c r="B28" s="1"/>
      <c r="C28" s="1"/>
      <c r="D28" s="1" t="s">
        <v>61</v>
      </c>
      <c r="E28" s="1"/>
      <c r="F28" s="1"/>
      <c r="G28" s="1"/>
      <c r="H28" s="1"/>
      <c r="I28" s="1"/>
      <c r="J28" s="1"/>
      <c r="K28" s="1"/>
      <c r="L28" s="1"/>
      <c r="M28" s="1"/>
      <c r="N28" s="47"/>
      <c r="O28" s="27"/>
      <c r="P28" s="1"/>
      <c r="Q28" s="47"/>
      <c r="R28" s="1"/>
      <c r="S28" s="1"/>
      <c r="T28" s="27"/>
      <c r="U28" s="27"/>
      <c r="V28" s="83"/>
      <c r="W28" s="1"/>
      <c r="X28" s="1"/>
      <c r="Y28" s="1"/>
      <c r="Z28" s="1"/>
      <c r="AA28" s="1"/>
      <c r="AB28" s="1"/>
      <c r="AC28" s="1"/>
      <c r="AD28" s="1"/>
      <c r="AE28" s="1"/>
      <c r="AF28" s="48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5"/>
      <c r="N29" s="85"/>
      <c r="O29" s="27"/>
      <c r="P29" s="1"/>
      <c r="Q29" s="47"/>
      <c r="R29" s="1"/>
      <c r="S29" s="27"/>
      <c r="T29" s="27"/>
      <c r="U29" s="27"/>
      <c r="V29" s="27"/>
      <c r="W29" s="1"/>
      <c r="X29" s="1"/>
      <c r="Y29" s="1"/>
      <c r="Z29" s="1"/>
      <c r="AA29" s="1"/>
      <c r="AB29" s="1"/>
      <c r="AC29" s="1"/>
      <c r="AD29" s="1"/>
      <c r="AE29" s="1"/>
      <c r="AF29" s="48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47"/>
      <c r="R30" s="1"/>
      <c r="S30" s="1"/>
      <c r="T30" s="27"/>
      <c r="U30" s="27"/>
      <c r="V30" s="83"/>
      <c r="W30" s="1"/>
      <c r="X30" s="1"/>
      <c r="Y30" s="1"/>
      <c r="Z30" s="1"/>
      <c r="AA30" s="1"/>
      <c r="AB30" s="1"/>
      <c r="AC30" s="1"/>
      <c r="AD30" s="1"/>
      <c r="AE30" s="1"/>
      <c r="AF30" s="48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5"/>
      <c r="N31" s="85"/>
      <c r="O31" s="27"/>
      <c r="P31" s="1"/>
      <c r="Q31" s="47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48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1"/>
      <c r="Q32" s="47"/>
      <c r="R32" s="1"/>
      <c r="S32" s="1"/>
      <c r="T32" s="27"/>
      <c r="U32" s="27"/>
      <c r="V32" s="83"/>
      <c r="W32" s="1"/>
      <c r="X32" s="1"/>
      <c r="Y32" s="1"/>
      <c r="Z32" s="1"/>
      <c r="AA32" s="1"/>
      <c r="AB32" s="1"/>
      <c r="AC32" s="1"/>
      <c r="AD32" s="1"/>
      <c r="AE32" s="1"/>
      <c r="AF32" s="48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1"/>
      <c r="Q33" s="47"/>
      <c r="R33" s="1"/>
      <c r="S33" s="1"/>
      <c r="T33" s="27"/>
      <c r="U33" s="27"/>
      <c r="V33" s="83"/>
      <c r="W33" s="83"/>
      <c r="X33" s="27"/>
      <c r="Y33" s="27"/>
      <c r="Z33" s="27"/>
      <c r="AA33" s="27"/>
      <c r="AB33" s="27"/>
      <c r="AC33" s="27"/>
      <c r="AD33" s="27"/>
      <c r="AE33" s="27"/>
      <c r="AF33" s="27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1"/>
      <c r="Q34" s="47"/>
      <c r="R34" s="1"/>
      <c r="S34" s="1"/>
      <c r="T34" s="27"/>
      <c r="U34" s="27"/>
      <c r="V34" s="83"/>
      <c r="W34" s="83"/>
      <c r="X34" s="27"/>
      <c r="Y34" s="27"/>
      <c r="Z34" s="27"/>
      <c r="AA34" s="27"/>
      <c r="AB34" s="27"/>
      <c r="AC34" s="27"/>
      <c r="AD34" s="27"/>
      <c r="AE34" s="27"/>
      <c r="AF34" s="27"/>
      <c r="AG34" s="9"/>
      <c r="AH34" s="10"/>
      <c r="AI34" s="10"/>
      <c r="AJ34" s="10"/>
      <c r="AK34" s="10"/>
      <c r="AL34" s="84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1"/>
      <c r="Q35" s="47"/>
      <c r="R35" s="1"/>
      <c r="S35" s="1"/>
      <c r="T35" s="27"/>
      <c r="U35" s="27"/>
      <c r="V35" s="83"/>
      <c r="W35" s="83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  <c r="AI35" s="10"/>
      <c r="AJ35" s="10"/>
      <c r="AK35" s="10"/>
      <c r="AL35" s="84"/>
    </row>
    <row r="36" spans="1:38" ht="15" customHeight="1" x14ac:dyDescent="0.25">
      <c r="A36" s="8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/>
      <c r="O36" s="27"/>
      <c r="P36" s="1"/>
      <c r="Q36" s="47"/>
      <c r="R36" s="1"/>
      <c r="S36" s="1"/>
      <c r="T36" s="27"/>
      <c r="U36" s="27"/>
      <c r="V36" s="83"/>
      <c r="W36" s="1"/>
      <c r="X36" s="1"/>
      <c r="Y36" s="1"/>
      <c r="Z36" s="1"/>
      <c r="AA36" s="1"/>
      <c r="AB36" s="1"/>
      <c r="AC36" s="1"/>
      <c r="AD36" s="1"/>
      <c r="AE36" s="1"/>
      <c r="AF36" s="48"/>
      <c r="AG36" s="9"/>
      <c r="AH36" s="10"/>
    </row>
    <row r="37" spans="1:38" ht="15" customHeight="1" x14ac:dyDescent="0.25">
      <c r="A37" s="86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5"/>
      <c r="N37" s="44"/>
      <c r="O37" s="27"/>
      <c r="P37" s="1"/>
      <c r="Q37" s="47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48"/>
      <c r="AG37" s="9"/>
      <c r="AH37" s="10"/>
    </row>
    <row r="38" spans="1:38" ht="15" customHeight="1" x14ac:dyDescent="0.25">
      <c r="A38" s="8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/>
      <c r="O38" s="27"/>
      <c r="P38" s="1"/>
      <c r="Q38" s="47"/>
      <c r="R38" s="1"/>
      <c r="S38" s="1"/>
      <c r="T38" s="27"/>
      <c r="U38" s="27"/>
      <c r="V38" s="83"/>
      <c r="W38" s="1"/>
      <c r="X38" s="1"/>
      <c r="Y38" s="1"/>
      <c r="Z38" s="1"/>
      <c r="AA38" s="1"/>
      <c r="AB38" s="1"/>
      <c r="AC38" s="1"/>
      <c r="AD38" s="1"/>
      <c r="AE38" s="1"/>
      <c r="AF38" s="48"/>
      <c r="AG38" s="9"/>
      <c r="AH38" s="10"/>
    </row>
    <row r="39" spans="1:38" ht="15" customHeight="1" x14ac:dyDescent="0.25">
      <c r="A39" s="8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/>
      <c r="O39" s="27"/>
      <c r="P39" s="1"/>
      <c r="Q39" s="47"/>
      <c r="R39" s="1"/>
      <c r="S39" s="1"/>
      <c r="T39" s="27"/>
      <c r="U39" s="27"/>
      <c r="V39" s="83"/>
      <c r="W39" s="83"/>
      <c r="X39" s="27"/>
      <c r="Y39" s="27"/>
      <c r="Z39" s="27"/>
      <c r="AA39" s="27"/>
      <c r="AB39" s="27"/>
      <c r="AC39" s="27"/>
      <c r="AD39" s="27"/>
      <c r="AE39" s="27"/>
      <c r="AF39" s="27"/>
      <c r="AG39" s="9"/>
      <c r="AH39" s="10"/>
    </row>
    <row r="40" spans="1:38" ht="15" customHeight="1" x14ac:dyDescent="0.25">
      <c r="A40" s="8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7"/>
      <c r="R40" s="1"/>
      <c r="S40" s="1"/>
      <c r="T40" s="27"/>
      <c r="U40" s="27"/>
      <c r="V40" s="83"/>
      <c r="W40" s="83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7"/>
      <c r="R41" s="1"/>
      <c r="S41" s="1"/>
      <c r="T41" s="27"/>
      <c r="U41" s="27"/>
      <c r="V41" s="83"/>
      <c r="W41" s="83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7"/>
      <c r="R42" s="1"/>
      <c r="S42" s="1"/>
      <c r="T42" s="27"/>
      <c r="U42" s="27"/>
      <c r="V42" s="83"/>
      <c r="W42" s="83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7"/>
      <c r="R43" s="1"/>
      <c r="S43" s="1"/>
      <c r="T43" s="27"/>
      <c r="U43" s="27"/>
      <c r="V43" s="83"/>
      <c r="W43" s="83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7"/>
      <c r="R44" s="1"/>
      <c r="S44" s="1"/>
      <c r="T44" s="27"/>
      <c r="U44" s="27"/>
      <c r="V44" s="83"/>
      <c r="W44" s="83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7"/>
      <c r="R45" s="1"/>
      <c r="S45" s="1"/>
      <c r="T45" s="27"/>
      <c r="U45" s="27"/>
      <c r="V45" s="83"/>
      <c r="W45" s="83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7"/>
      <c r="R46" s="1"/>
      <c r="S46" s="1"/>
      <c r="T46" s="27"/>
      <c r="U46" s="27"/>
      <c r="V46" s="83"/>
      <c r="W46" s="83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7"/>
      <c r="R47" s="1"/>
      <c r="S47" s="1"/>
      <c r="T47" s="27"/>
      <c r="U47" s="27"/>
      <c r="V47" s="83"/>
      <c r="W47" s="83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7"/>
      <c r="R48" s="1"/>
      <c r="S48" s="1"/>
      <c r="T48" s="27"/>
      <c r="U48" s="27"/>
      <c r="V48" s="83"/>
      <c r="W48" s="83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87"/>
      <c r="M49" s="87"/>
      <c r="N49" s="87"/>
      <c r="O49" s="46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6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7"/>
      <c r="R50" s="1"/>
      <c r="S50" s="1"/>
      <c r="T50" s="27"/>
      <c r="U50" s="27"/>
      <c r="V50" s="83"/>
      <c r="W50" s="83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87"/>
      <c r="M51" s="87"/>
      <c r="N51" s="87"/>
      <c r="O51" s="46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6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7"/>
      <c r="M52" s="87"/>
      <c r="N52" s="87"/>
      <c r="O52" s="46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6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7"/>
      <c r="M53" s="87"/>
      <c r="N53" s="87"/>
      <c r="O53" s="46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6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7"/>
      <c r="M54" s="87"/>
      <c r="N54" s="87"/>
      <c r="O54" s="46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6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7"/>
      <c r="M55" s="87"/>
      <c r="N55" s="87"/>
      <c r="O55" s="46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6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7"/>
      <c r="M56" s="87"/>
      <c r="N56" s="87"/>
      <c r="O56" s="46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6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7"/>
      <c r="M57" s="87"/>
      <c r="N57" s="87"/>
      <c r="O57" s="46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6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7"/>
      <c r="M58" s="87"/>
      <c r="N58" s="87"/>
      <c r="O58" s="46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6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7"/>
      <c r="M59" s="87"/>
      <c r="N59" s="87"/>
      <c r="O59" s="46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6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7"/>
      <c r="M60" s="87"/>
      <c r="N60" s="87"/>
      <c r="O60" s="46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6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7"/>
      <c r="M61" s="87"/>
      <c r="N61" s="87"/>
      <c r="O61" s="46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6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7"/>
      <c r="M62" s="87"/>
      <c r="N62" s="87"/>
      <c r="O62" s="46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6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7"/>
      <c r="M63" s="87"/>
      <c r="N63" s="87"/>
      <c r="O63" s="46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6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7"/>
      <c r="M64" s="87"/>
      <c r="N64" s="87"/>
      <c r="O64" s="46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6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7"/>
      <c r="M65" s="87"/>
      <c r="N65" s="87"/>
      <c r="O65" s="46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6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7"/>
      <c r="M66" s="87"/>
      <c r="N66" s="87"/>
      <c r="O66" s="46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6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7"/>
      <c r="M67" s="87"/>
      <c r="N67" s="87"/>
      <c r="O67" s="46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6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7"/>
      <c r="M68" s="87"/>
      <c r="N68" s="87"/>
      <c r="O68" s="46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6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7"/>
      <c r="M69" s="87"/>
      <c r="N69" s="87"/>
      <c r="O69" s="46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6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7"/>
      <c r="M70" s="87"/>
      <c r="N70" s="87"/>
      <c r="O70" s="46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6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7"/>
      <c r="M71" s="87"/>
      <c r="N71" s="87"/>
      <c r="O71" s="46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6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7"/>
      <c r="M72" s="87"/>
      <c r="N72" s="87"/>
      <c r="O72" s="46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6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7"/>
      <c r="M73" s="87"/>
      <c r="N73" s="87"/>
      <c r="O73" s="46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6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7"/>
      <c r="M74" s="87"/>
      <c r="N74" s="87"/>
      <c r="O74" s="46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6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7"/>
      <c r="M75" s="87"/>
      <c r="N75" s="87"/>
      <c r="O75" s="46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6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7"/>
      <c r="M76" s="87"/>
      <c r="N76" s="87"/>
      <c r="O76" s="46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6"/>
      <c r="AG76" s="9"/>
      <c r="AH76" s="10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7"/>
      <c r="M77" s="87"/>
      <c r="N77" s="87"/>
      <c r="O77" s="46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6"/>
      <c r="AG77" s="9"/>
      <c r="AH77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111" customWidth="1"/>
    <col min="3" max="3" width="21.5703125" style="87" customWidth="1"/>
    <col min="4" max="4" width="10.5703125" style="112" customWidth="1"/>
    <col min="5" max="5" width="8" style="112" customWidth="1"/>
    <col min="6" max="6" width="0.7109375" style="46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87" customWidth="1"/>
    <col min="22" max="22" width="10.85546875" style="87" customWidth="1"/>
    <col min="23" max="23" width="19.7109375" style="112" customWidth="1"/>
    <col min="24" max="24" width="9.7109375" style="87" customWidth="1"/>
    <col min="25" max="30" width="9.140625" style="113"/>
  </cols>
  <sheetData>
    <row r="1" spans="1:30" ht="18.75" x14ac:dyDescent="0.3">
      <c r="A1" s="9"/>
      <c r="B1" s="99" t="s">
        <v>68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100"/>
      <c r="X1" s="38"/>
      <c r="Y1" s="101"/>
      <c r="Z1" s="101"/>
      <c r="AA1" s="101"/>
      <c r="AB1" s="101"/>
      <c r="AC1" s="101"/>
      <c r="AD1" s="101"/>
    </row>
    <row r="2" spans="1:30" x14ac:dyDescent="0.25">
      <c r="A2" s="9"/>
      <c r="B2" s="12" t="s">
        <v>42</v>
      </c>
      <c r="C2" s="102" t="s">
        <v>56</v>
      </c>
      <c r="D2" s="102"/>
      <c r="E2" s="10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02"/>
      <c r="X2" s="52"/>
      <c r="Y2" s="101"/>
      <c r="Z2" s="101"/>
      <c r="AA2" s="101"/>
      <c r="AB2" s="101"/>
      <c r="AC2" s="101"/>
      <c r="AD2" s="101"/>
    </row>
    <row r="3" spans="1:30" x14ac:dyDescent="0.25">
      <c r="A3" s="9"/>
      <c r="B3" s="103" t="s">
        <v>69</v>
      </c>
      <c r="C3" s="24" t="s">
        <v>70</v>
      </c>
      <c r="D3" s="104" t="s">
        <v>71</v>
      </c>
      <c r="E3" s="105" t="s">
        <v>1</v>
      </c>
      <c r="F3" s="27"/>
      <c r="G3" s="106" t="s">
        <v>72</v>
      </c>
      <c r="H3" s="107" t="s">
        <v>73</v>
      </c>
      <c r="I3" s="107" t="s">
        <v>35</v>
      </c>
      <c r="J3" s="19" t="s">
        <v>74</v>
      </c>
      <c r="K3" s="108" t="s">
        <v>75</v>
      </c>
      <c r="L3" s="108" t="s">
        <v>76</v>
      </c>
      <c r="M3" s="106" t="s">
        <v>77</v>
      </c>
      <c r="N3" s="106" t="s">
        <v>34</v>
      </c>
      <c r="O3" s="107" t="s">
        <v>78</v>
      </c>
      <c r="P3" s="106" t="s">
        <v>73</v>
      </c>
      <c r="Q3" s="106" t="s">
        <v>3</v>
      </c>
      <c r="R3" s="106">
        <v>1</v>
      </c>
      <c r="S3" s="106">
        <v>2</v>
      </c>
      <c r="T3" s="106">
        <v>3</v>
      </c>
      <c r="U3" s="106" t="s">
        <v>79</v>
      </c>
      <c r="V3" s="19" t="s">
        <v>25</v>
      </c>
      <c r="W3" s="18" t="s">
        <v>80</v>
      </c>
      <c r="X3" s="18" t="s">
        <v>81</v>
      </c>
      <c r="Y3" s="101"/>
      <c r="Z3" s="101"/>
      <c r="AA3" s="101"/>
      <c r="AB3" s="101"/>
      <c r="AC3" s="101"/>
      <c r="AD3" s="101"/>
    </row>
    <row r="4" spans="1:30" x14ac:dyDescent="0.25">
      <c r="A4" s="9"/>
      <c r="B4" s="114" t="s">
        <v>83</v>
      </c>
      <c r="C4" s="115" t="s">
        <v>87</v>
      </c>
      <c r="D4" s="114" t="s">
        <v>82</v>
      </c>
      <c r="E4" s="116" t="s">
        <v>62</v>
      </c>
      <c r="F4" s="97"/>
      <c r="G4" s="117"/>
      <c r="H4" s="118"/>
      <c r="I4" s="117">
        <v>1</v>
      </c>
      <c r="J4" s="119" t="s">
        <v>84</v>
      </c>
      <c r="K4" s="119">
        <v>4</v>
      </c>
      <c r="L4" s="117"/>
      <c r="M4" s="119">
        <v>1</v>
      </c>
      <c r="N4" s="117"/>
      <c r="O4" s="118"/>
      <c r="P4" s="117">
        <v>1</v>
      </c>
      <c r="Q4" s="120" t="s">
        <v>88</v>
      </c>
      <c r="R4" s="120" t="s">
        <v>89</v>
      </c>
      <c r="S4" s="120" t="s">
        <v>90</v>
      </c>
      <c r="T4" s="120" t="s">
        <v>91</v>
      </c>
      <c r="U4" s="120" t="s">
        <v>89</v>
      </c>
      <c r="V4" s="121">
        <v>0.57099999999999995</v>
      </c>
      <c r="W4" s="122" t="s">
        <v>85</v>
      </c>
      <c r="X4" s="123" t="s">
        <v>86</v>
      </c>
      <c r="Y4" s="101"/>
      <c r="Z4" s="101"/>
      <c r="AA4" s="101"/>
      <c r="AB4" s="101"/>
      <c r="AC4" s="101"/>
      <c r="AD4" s="101"/>
    </row>
    <row r="5" spans="1:30" x14ac:dyDescent="0.25">
      <c r="A5" s="25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0"/>
      <c r="Y5" s="101"/>
      <c r="Z5" s="101"/>
      <c r="AA5" s="101"/>
      <c r="AB5" s="101"/>
      <c r="AC5" s="101"/>
      <c r="AD5" s="101"/>
    </row>
    <row r="6" spans="1:30" x14ac:dyDescent="0.25">
      <c r="A6" s="25"/>
      <c r="B6" s="109"/>
      <c r="C6" s="1"/>
      <c r="D6" s="109"/>
      <c r="E6" s="110"/>
      <c r="G6" s="1"/>
      <c r="H6" s="47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109"/>
      <c r="X6" s="1"/>
      <c r="Y6" s="101"/>
      <c r="Z6" s="101"/>
      <c r="AA6" s="101"/>
      <c r="AB6" s="101"/>
      <c r="AC6" s="101"/>
      <c r="AD6" s="101"/>
    </row>
    <row r="7" spans="1:30" x14ac:dyDescent="0.25">
      <c r="A7" s="25"/>
      <c r="B7" s="109"/>
      <c r="C7" s="1"/>
      <c r="D7" s="109"/>
      <c r="E7" s="110"/>
      <c r="G7" s="1"/>
      <c r="H7" s="47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101"/>
      <c r="Z7" s="101"/>
      <c r="AA7" s="101"/>
      <c r="AB7" s="101"/>
      <c r="AC7" s="101"/>
      <c r="AD7" s="101"/>
    </row>
    <row r="8" spans="1:30" x14ac:dyDescent="0.25">
      <c r="A8" s="25"/>
      <c r="B8" s="109"/>
      <c r="C8" s="1"/>
      <c r="D8" s="109"/>
      <c r="E8" s="110"/>
      <c r="G8" s="1"/>
      <c r="H8" s="47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101"/>
      <c r="Z8" s="101"/>
      <c r="AA8" s="101"/>
      <c r="AB8" s="101"/>
      <c r="AC8" s="101"/>
      <c r="AD8" s="101"/>
    </row>
    <row r="9" spans="1:30" x14ac:dyDescent="0.25">
      <c r="A9" s="25"/>
      <c r="B9" s="109"/>
      <c r="C9" s="1"/>
      <c r="D9" s="109"/>
      <c r="E9" s="110"/>
      <c r="G9" s="1"/>
      <c r="H9" s="47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101"/>
      <c r="Z9" s="101"/>
      <c r="AA9" s="101"/>
      <c r="AB9" s="101"/>
      <c r="AC9" s="101"/>
      <c r="AD9" s="101"/>
    </row>
    <row r="10" spans="1:30" x14ac:dyDescent="0.25">
      <c r="A10" s="25"/>
      <c r="B10" s="109"/>
      <c r="C10" s="1"/>
      <c r="D10" s="109"/>
      <c r="E10" s="110"/>
      <c r="G10" s="1"/>
      <c r="H10" s="47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101"/>
      <c r="Z10" s="101"/>
      <c r="AA10" s="101"/>
      <c r="AB10" s="101"/>
      <c r="AC10" s="101"/>
      <c r="AD10" s="101"/>
    </row>
    <row r="11" spans="1:30" x14ac:dyDescent="0.25">
      <c r="A11" s="25"/>
      <c r="B11" s="109"/>
      <c r="C11" s="1"/>
      <c r="D11" s="109"/>
      <c r="E11" s="110"/>
      <c r="G11" s="1"/>
      <c r="H11" s="47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101"/>
      <c r="Z11" s="101"/>
      <c r="AA11" s="101"/>
      <c r="AB11" s="101"/>
      <c r="AC11" s="101"/>
      <c r="AD11" s="101"/>
    </row>
    <row r="12" spans="1:30" x14ac:dyDescent="0.25">
      <c r="A12" s="25"/>
      <c r="B12" s="109"/>
      <c r="C12" s="1"/>
      <c r="D12" s="109"/>
      <c r="E12" s="110"/>
      <c r="G12" s="1"/>
      <c r="H12" s="47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101"/>
      <c r="Z12" s="101"/>
      <c r="AA12" s="101"/>
      <c r="AB12" s="101"/>
      <c r="AC12" s="101"/>
      <c r="AD12" s="101"/>
    </row>
    <row r="13" spans="1:30" x14ac:dyDescent="0.25">
      <c r="A13" s="25"/>
      <c r="B13" s="109"/>
      <c r="C13" s="1"/>
      <c r="D13" s="109"/>
      <c r="E13" s="110"/>
      <c r="G13" s="1"/>
      <c r="H13" s="47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101"/>
      <c r="Z13" s="101"/>
      <c r="AA13" s="101"/>
      <c r="AB13" s="101"/>
      <c r="AC13" s="101"/>
      <c r="AD13" s="101"/>
    </row>
    <row r="14" spans="1:30" x14ac:dyDescent="0.25">
      <c r="A14" s="25"/>
      <c r="B14" s="109"/>
      <c r="C14" s="1"/>
      <c r="D14" s="109"/>
      <c r="E14" s="110"/>
      <c r="G14" s="1"/>
      <c r="H14" s="47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101"/>
      <c r="Z14" s="101"/>
      <c r="AA14" s="101"/>
      <c r="AB14" s="101"/>
      <c r="AC14" s="101"/>
      <c r="AD14" s="101"/>
    </row>
    <row r="15" spans="1:30" x14ac:dyDescent="0.25">
      <c r="A15" s="25"/>
      <c r="B15" s="109"/>
      <c r="C15" s="1"/>
      <c r="D15" s="109"/>
      <c r="E15" s="110"/>
      <c r="G15" s="1"/>
      <c r="H15" s="47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101"/>
      <c r="Z15" s="101"/>
      <c r="AA15" s="101"/>
      <c r="AB15" s="101"/>
      <c r="AC15" s="101"/>
      <c r="AD15" s="101"/>
    </row>
    <row r="16" spans="1:30" x14ac:dyDescent="0.25">
      <c r="A16" s="25"/>
      <c r="B16" s="109"/>
      <c r="C16" s="1"/>
      <c r="D16" s="109"/>
      <c r="E16" s="110"/>
      <c r="G16" s="1"/>
      <c r="H16" s="47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101"/>
      <c r="Z16" s="101"/>
      <c r="AA16" s="101"/>
      <c r="AB16" s="101"/>
      <c r="AC16" s="101"/>
      <c r="AD16" s="101"/>
    </row>
    <row r="17" spans="1:30" x14ac:dyDescent="0.25">
      <c r="A17" s="25"/>
      <c r="B17" s="109"/>
      <c r="C17" s="1"/>
      <c r="D17" s="109"/>
      <c r="E17" s="110"/>
      <c r="G17" s="1"/>
      <c r="H17" s="47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101"/>
      <c r="Z17" s="101"/>
      <c r="AA17" s="101"/>
      <c r="AB17" s="101"/>
      <c r="AC17" s="101"/>
      <c r="AD17" s="101"/>
    </row>
    <row r="18" spans="1:30" x14ac:dyDescent="0.25">
      <c r="A18" s="25"/>
      <c r="B18" s="109"/>
      <c r="C18" s="1"/>
      <c r="D18" s="109"/>
      <c r="E18" s="110"/>
      <c r="G18" s="1"/>
      <c r="H18" s="47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101"/>
      <c r="Z18" s="101"/>
      <c r="AA18" s="101"/>
      <c r="AB18" s="101"/>
      <c r="AC18" s="101"/>
      <c r="AD18" s="101"/>
    </row>
    <row r="19" spans="1:30" x14ac:dyDescent="0.25">
      <c r="A19" s="25"/>
      <c r="B19" s="109"/>
      <c r="C19" s="1"/>
      <c r="D19" s="109"/>
      <c r="E19" s="110"/>
      <c r="G19" s="1"/>
      <c r="H19" s="47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101"/>
      <c r="Z19" s="101"/>
      <c r="AA19" s="101"/>
      <c r="AB19" s="101"/>
      <c r="AC19" s="101"/>
      <c r="AD19" s="101"/>
    </row>
    <row r="20" spans="1:30" x14ac:dyDescent="0.25">
      <c r="A20" s="25"/>
      <c r="B20" s="109"/>
      <c r="C20" s="1"/>
      <c r="D20" s="109"/>
      <c r="E20" s="110"/>
      <c r="G20" s="1"/>
      <c r="H20" s="47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101"/>
      <c r="Z20" s="101"/>
      <c r="AA20" s="101"/>
      <c r="AB20" s="101"/>
      <c r="AC20" s="101"/>
      <c r="AD20" s="101"/>
    </row>
    <row r="21" spans="1:30" x14ac:dyDescent="0.25">
      <c r="A21" s="25"/>
      <c r="B21" s="109"/>
      <c r="C21" s="1"/>
      <c r="D21" s="109"/>
      <c r="E21" s="110"/>
      <c r="G21" s="1"/>
      <c r="H21" s="47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101"/>
      <c r="Z21" s="101"/>
      <c r="AA21" s="101"/>
      <c r="AB21" s="101"/>
      <c r="AC21" s="101"/>
      <c r="AD21" s="101"/>
    </row>
    <row r="22" spans="1:30" x14ac:dyDescent="0.25">
      <c r="A22" s="25"/>
      <c r="B22" s="109"/>
      <c r="C22" s="1"/>
      <c r="D22" s="109"/>
      <c r="E22" s="110"/>
      <c r="G22" s="1"/>
      <c r="H22" s="47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101"/>
      <c r="Z22" s="101"/>
      <c r="AA22" s="101"/>
      <c r="AB22" s="101"/>
      <c r="AC22" s="101"/>
      <c r="AD22" s="101"/>
    </row>
    <row r="23" spans="1:30" x14ac:dyDescent="0.25">
      <c r="A23" s="25"/>
      <c r="B23" s="109"/>
      <c r="C23" s="1"/>
      <c r="D23" s="109"/>
      <c r="E23" s="110"/>
      <c r="G23" s="1"/>
      <c r="H23" s="47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101"/>
      <c r="Z23" s="101"/>
      <c r="AA23" s="101"/>
      <c r="AB23" s="101"/>
      <c r="AC23" s="101"/>
      <c r="AD23" s="101"/>
    </row>
    <row r="24" spans="1:30" x14ac:dyDescent="0.25">
      <c r="A24" s="25"/>
      <c r="B24" s="109"/>
      <c r="C24" s="1"/>
      <c r="D24" s="109"/>
      <c r="E24" s="110"/>
      <c r="G24" s="1"/>
      <c r="H24" s="47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101"/>
      <c r="Z24" s="101"/>
      <c r="AA24" s="101"/>
      <c r="AB24" s="101"/>
      <c r="AC24" s="101"/>
      <c r="AD24" s="101"/>
    </row>
    <row r="25" spans="1:30" x14ac:dyDescent="0.25">
      <c r="A25" s="25"/>
      <c r="B25" s="109"/>
      <c r="C25" s="1"/>
      <c r="D25" s="109"/>
      <c r="E25" s="110"/>
      <c r="G25" s="1"/>
      <c r="H25" s="47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101"/>
      <c r="Z25" s="101"/>
      <c r="AA25" s="101"/>
      <c r="AB25" s="101"/>
      <c r="AC25" s="101"/>
      <c r="AD25" s="101"/>
    </row>
    <row r="26" spans="1:30" x14ac:dyDescent="0.25">
      <c r="A26" s="25"/>
      <c r="B26" s="109"/>
      <c r="C26" s="1"/>
      <c r="D26" s="109"/>
      <c r="E26" s="110"/>
      <c r="G26" s="1"/>
      <c r="H26" s="47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101"/>
      <c r="Z26" s="101"/>
      <c r="AA26" s="101"/>
      <c r="AB26" s="101"/>
      <c r="AC26" s="101"/>
      <c r="AD26" s="101"/>
    </row>
    <row r="27" spans="1:30" x14ac:dyDescent="0.25">
      <c r="A27" s="25"/>
      <c r="B27" s="109"/>
      <c r="C27" s="1"/>
      <c r="D27" s="109"/>
      <c r="E27" s="110"/>
      <c r="G27" s="1"/>
      <c r="H27" s="47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101"/>
      <c r="Z27" s="101"/>
      <c r="AA27" s="101"/>
      <c r="AB27" s="101"/>
      <c r="AC27" s="101"/>
      <c r="AD27" s="101"/>
    </row>
    <row r="28" spans="1:30" x14ac:dyDescent="0.25">
      <c r="A28" s="25"/>
      <c r="B28" s="109"/>
      <c r="C28" s="1"/>
      <c r="D28" s="109"/>
      <c r="E28" s="110"/>
      <c r="G28" s="1"/>
      <c r="H28" s="47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101"/>
      <c r="Z28" s="101"/>
      <c r="AA28" s="101"/>
      <c r="AB28" s="101"/>
      <c r="AC28" s="101"/>
      <c r="AD28" s="101"/>
    </row>
    <row r="29" spans="1:30" x14ac:dyDescent="0.25">
      <c r="A29" s="25"/>
      <c r="B29" s="109"/>
      <c r="C29" s="1"/>
      <c r="D29" s="109"/>
      <c r="E29" s="110"/>
      <c r="G29" s="1"/>
      <c r="H29" s="47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101"/>
      <c r="Z29" s="101"/>
      <c r="AA29" s="101"/>
      <c r="AB29" s="101"/>
      <c r="AC29" s="101"/>
      <c r="AD29" s="101"/>
    </row>
    <row r="30" spans="1:30" x14ac:dyDescent="0.25">
      <c r="A30" s="25"/>
      <c r="B30" s="109"/>
      <c r="C30" s="1"/>
      <c r="D30" s="109"/>
      <c r="E30" s="110"/>
      <c r="G30" s="1"/>
      <c r="H30" s="47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101"/>
      <c r="Z30" s="101"/>
      <c r="AA30" s="101"/>
      <c r="AB30" s="101"/>
      <c r="AC30" s="101"/>
      <c r="AD30" s="101"/>
    </row>
    <row r="31" spans="1:30" x14ac:dyDescent="0.25">
      <c r="A31" s="25"/>
      <c r="B31" s="109"/>
      <c r="C31" s="1"/>
      <c r="D31" s="109"/>
      <c r="E31" s="110"/>
      <c r="G31" s="1"/>
      <c r="H31" s="47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101"/>
      <c r="Z31" s="101"/>
      <c r="AA31" s="101"/>
      <c r="AB31" s="101"/>
      <c r="AC31" s="101"/>
      <c r="AD31" s="101"/>
    </row>
    <row r="32" spans="1:30" x14ac:dyDescent="0.25">
      <c r="A32" s="25"/>
      <c r="B32" s="109"/>
      <c r="C32" s="1"/>
      <c r="D32" s="109"/>
      <c r="E32" s="110"/>
      <c r="G32" s="1"/>
      <c r="H32" s="47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101"/>
      <c r="Z32" s="101"/>
      <c r="AA32" s="101"/>
      <c r="AB32" s="101"/>
      <c r="AC32" s="101"/>
      <c r="AD32" s="101"/>
    </row>
    <row r="33" spans="1:30" x14ac:dyDescent="0.25">
      <c r="A33" s="25"/>
      <c r="B33" s="109"/>
      <c r="C33" s="1"/>
      <c r="D33" s="109"/>
      <c r="E33" s="110"/>
      <c r="G33" s="1"/>
      <c r="H33" s="47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101"/>
      <c r="Z33" s="101"/>
      <c r="AA33" s="101"/>
      <c r="AB33" s="101"/>
      <c r="AC33" s="101"/>
      <c r="AD33" s="101"/>
    </row>
    <row r="34" spans="1:30" x14ac:dyDescent="0.25">
      <c r="A34" s="25"/>
      <c r="B34" s="109"/>
      <c r="C34" s="1"/>
      <c r="D34" s="109"/>
      <c r="E34" s="110"/>
      <c r="G34" s="1"/>
      <c r="H34" s="47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101"/>
      <c r="Z34" s="101"/>
      <c r="AA34" s="101"/>
      <c r="AB34" s="101"/>
      <c r="AC34" s="101"/>
      <c r="AD34" s="1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2019-01-23T17:26:41Z</dcterms:modified>
</cp:coreProperties>
</file>