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M6" i="2" l="1"/>
  <c r="G6" i="2"/>
  <c r="O9" i="1" l="1"/>
  <c r="O7" i="1" l="1"/>
  <c r="O8" i="1"/>
  <c r="O16" i="1"/>
  <c r="O20" i="1" s="1"/>
  <c r="O23" i="1" s="1"/>
  <c r="AJ16" i="1"/>
  <c r="AI16" i="1"/>
  <c r="AH16" i="1"/>
  <c r="AG16" i="1"/>
  <c r="AF16" i="1"/>
  <c r="AE16" i="1"/>
  <c r="AD16" i="1"/>
  <c r="AC16" i="1"/>
  <c r="AB16" i="1"/>
  <c r="AA16" i="1"/>
  <c r="Z16" i="1"/>
  <c r="Y16" i="1"/>
  <c r="I21" i="1" s="1"/>
  <c r="N21" i="1" s="1"/>
  <c r="X16" i="1"/>
  <c r="H21" i="1" s="1"/>
  <c r="W16" i="1"/>
  <c r="G21" i="1" s="1"/>
  <c r="V16" i="1"/>
  <c r="F21" i="1" s="1"/>
  <c r="U16" i="1"/>
  <c r="E21" i="1" s="1"/>
  <c r="M16" i="1"/>
  <c r="L16" i="1"/>
  <c r="K16" i="1"/>
  <c r="J16" i="1"/>
  <c r="I16" i="1"/>
  <c r="I20" i="1" s="1"/>
  <c r="H16" i="1"/>
  <c r="H20" i="1" s="1"/>
  <c r="G16" i="1"/>
  <c r="G20" i="1" s="1"/>
  <c r="F16" i="1"/>
  <c r="F20" i="1" s="1"/>
  <c r="E16" i="1"/>
  <c r="E20" i="1" s="1"/>
  <c r="F23" i="1" l="1"/>
  <c r="E23" i="1"/>
  <c r="N16" i="1"/>
  <c r="N20" i="1" s="1"/>
  <c r="D17" i="1"/>
  <c r="K21" i="1"/>
  <c r="K20" i="1"/>
  <c r="G23" i="1"/>
  <c r="M20" i="1"/>
  <c r="I23" i="1"/>
  <c r="H23" i="1"/>
  <c r="L23" i="1" s="1"/>
  <c r="L20" i="1"/>
  <c r="L21" i="1"/>
  <c r="M21" i="1"/>
  <c r="K23" i="1" l="1"/>
  <c r="M23" i="1"/>
  <c r="N23" i="1"/>
</calcChain>
</file>

<file path=xl/sharedStrings.xml><?xml version="1.0" encoding="utf-8"?>
<sst xmlns="http://schemas.openxmlformats.org/spreadsheetml/2006/main" count="151" uniqueCount="102">
  <si>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</si>
  <si>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</si>
  <si>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</si>
  <si>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</si>
  <si>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</si>
  <si>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</si>
  <si>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</si>
  <si>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</si>
  <si>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</si>
  <si>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</si>
  <si>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</si>
  <si>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</si>
  <si>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</si>
  <si>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</si>
  <si>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</si>
  <si>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</si>
  <si>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</si>
  <si>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</si>
  <si>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</si>
  <si>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</si>
  <si>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</si>
  <si>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</si>
  <si>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</si>
  <si>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</si>
  <si>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</si>
  <si>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</si>
  <si>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</si>
  <si>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</si>
  <si>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</si>
  <si>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</si>
  <si>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</si>
  <si>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</si>
  <si>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</si>
  <si>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ykköspesis</t>
  </si>
  <si>
    <t>KL - %</t>
  </si>
  <si>
    <t>Ottelu</t>
  </si>
  <si>
    <t>1.  ottelu</t>
  </si>
  <si>
    <t>Kunnari</t>
  </si>
  <si>
    <t>Seurat</t>
  </si>
  <si>
    <t>KeKi</t>
  </si>
  <si>
    <t>KeKi = Kempeleen Kiri  (1915),  kasvattajaseura</t>
  </si>
  <si>
    <t>10.</t>
  </si>
  <si>
    <t>10.05. 2012  ViU - KeKi  2-0  (1-0, 6-1)</t>
  </si>
  <si>
    <t>suomensarja</t>
  </si>
  <si>
    <t>7.9.1995   Kempele</t>
  </si>
  <si>
    <t>Eveliina Kesti</t>
  </si>
  <si>
    <t>17.  ottelu</t>
  </si>
  <si>
    <t>25.07. 2012  Lukko - KeKi  0-2  (3-4, 0-3)</t>
  </si>
  <si>
    <t>27.  ottelu</t>
  </si>
  <si>
    <t>30.05. 2013  Kirittäret - KeKi  0-2  (0-4, 3-4)</t>
  </si>
  <si>
    <t>5.</t>
  </si>
  <si>
    <t>69.  ottelu</t>
  </si>
  <si>
    <t>30.07. 2014  KeKi - Räpsä  1-0  (13-1, 1-1)</t>
  </si>
  <si>
    <t>4.</t>
  </si>
  <si>
    <t>Lippo Juniorit = Oulun Lippo Juniorit  (2003)</t>
  </si>
  <si>
    <t>Lippo Juniorit</t>
  </si>
  <si>
    <t>Pesäkarhut</t>
  </si>
  <si>
    <t>Pesäkarhut = Pesäkarhut, Pori  (1985)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</si>
  <si>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</si>
  <si>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</si>
  <si>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</si>
  <si>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</si>
  <si>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</si>
  <si>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</si>
  <si>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</si>
  <si>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</si>
  <si>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</si>
  <si>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</si>
  <si>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</si>
  <si>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</si>
  <si>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</si>
  <si>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</si>
  <si>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13.07. 2013  Hyvinkää</t>
  </si>
  <si>
    <t>Länsi</t>
  </si>
  <si>
    <t>jok</t>
  </si>
  <si>
    <t>Keijo Kitinoja</t>
  </si>
  <si>
    <t>19.07. 2014  Seinäjoki</t>
  </si>
  <si>
    <t>A</t>
  </si>
  <si>
    <t>Sami Österlund</t>
  </si>
  <si>
    <t>2/3</t>
  </si>
  <si>
    <t>0/1</t>
  </si>
  <si>
    <t>1/2</t>
  </si>
  <si>
    <t xml:space="preserve">  0-2  (0-1, 1-3)</t>
  </si>
  <si>
    <t>2/5</t>
  </si>
  <si>
    <t xml:space="preserve">  0-2  (3-11, 2-4)</t>
  </si>
  <si>
    <t>7/8</t>
  </si>
  <si>
    <t>5/5</t>
  </si>
  <si>
    <t>9/13</t>
  </si>
  <si>
    <t>6/7</t>
  </si>
  <si>
    <t>Pesäkarhut  2</t>
  </si>
  <si>
    <t>Fera</t>
  </si>
  <si>
    <t>Fera = Fera, Rauma  (1958)</t>
  </si>
  <si>
    <t xml:space="preserve">Lyöty </t>
  </si>
  <si>
    <t xml:space="preserve">Tuotu </t>
  </si>
  <si>
    <t>16 v   8 kk   3 pv</t>
  </si>
  <si>
    <t>16 v 10 kk 18 pv</t>
  </si>
  <si>
    <t>17 v   8 kk 23 pv</t>
  </si>
  <si>
    <t>18 v 10 kk 23 pv</t>
  </si>
  <si>
    <t>L+T</t>
  </si>
  <si>
    <t>9.</t>
  </si>
  <si>
    <t>7.</t>
  </si>
  <si>
    <t>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</si>
</sst>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3" borderId="0" xfId="0" applyFont="1" applyFill="1" applyAlignment="1"/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5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6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6" borderId="1" xfId="0" applyFont="1" applyFill="1" applyBorder="1"/>
    <xf numFmtId="0" fontId="2" fillId="6" borderId="2" xfId="0" applyFont="1" applyFill="1" applyBorder="1"/>
    <xf numFmtId="0" fontId="2" fillId="6" borderId="4" xfId="0" applyFont="1" applyFill="1" applyBorder="1"/>
    <xf numFmtId="2" fontId="2" fillId="6" borderId="3" xfId="0" applyNumberFormat="1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4" fillId="7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left"/>
    </xf>
    <xf numFmtId="0" fontId="2" fillId="8" borderId="2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7" fillId="5" borderId="1" xfId="0" applyFont="1" applyFill="1" applyBorder="1"/>
    <xf numFmtId="0" fontId="2" fillId="5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4" borderId="9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5" fillId="2" borderId="0" xfId="0" applyFont="1" applyFill="1"/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/>
    <xf numFmtId="0" fontId="2" fillId="9" borderId="3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center"/>
    </xf>
    <xf numFmtId="1" fontId="2" fillId="9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left"/>
    </xf>
    <xf numFmtId="0" fontId="2" fillId="2" borderId="14" xfId="0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49" fontId="2" fillId="2" borderId="2" xfId="0" applyNumberFormat="1" applyFont="1" applyFill="1" applyBorder="1"/>
    <xf numFmtId="0" fontId="2" fillId="2" borderId="4" xfId="0" applyFont="1" applyFill="1" applyBorder="1"/>
    <xf numFmtId="49" fontId="2" fillId="9" borderId="1" xfId="0" applyNumberFormat="1" applyFont="1" applyFill="1" applyBorder="1" applyAlignment="1">
      <alignment horizontal="left"/>
    </xf>
    <xf numFmtId="165" fontId="2" fillId="9" borderId="4" xfId="1" applyNumberFormat="1" applyFont="1" applyFill="1" applyBorder="1" applyAlignment="1"/>
    <xf numFmtId="0" fontId="2" fillId="9" borderId="4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49" fontId="2" fillId="9" borderId="4" xfId="0" applyNumberFormat="1" applyFont="1" applyFill="1" applyBorder="1" applyAlignment="1">
      <alignment horizontal="center"/>
    </xf>
    <xf numFmtId="165" fontId="2" fillId="9" borderId="2" xfId="0" applyNumberFormat="1" applyFont="1" applyFill="1" applyBorder="1" applyAlignment="1">
      <alignment horizontal="center"/>
    </xf>
    <xf numFmtId="0" fontId="2" fillId="9" borderId="1" xfId="0" applyFont="1" applyFill="1" applyBorder="1" applyAlignment="1">
      <alignment horizontal="left"/>
    </xf>
    <xf numFmtId="1" fontId="2" fillId="9" borderId="4" xfId="0" applyNumberFormat="1" applyFont="1" applyFill="1" applyBorder="1" applyAlignment="1">
      <alignment horizontal="center"/>
    </xf>
    <xf numFmtId="0" fontId="2" fillId="4" borderId="7" xfId="0" applyFont="1" applyFill="1" applyBorder="1"/>
    <xf numFmtId="0" fontId="4" fillId="4" borderId="6" xfId="0" applyFont="1" applyFill="1" applyBorder="1"/>
    <xf numFmtId="0" fontId="2" fillId="4" borderId="6" xfId="0" applyFont="1" applyFill="1" applyBorder="1"/>
    <xf numFmtId="0" fontId="2" fillId="4" borderId="6" xfId="0" applyFont="1" applyFill="1" applyBorder="1" applyAlignment="1">
      <alignment horizontal="right"/>
    </xf>
    <xf numFmtId="0" fontId="2" fillId="4" borderId="6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right"/>
    </xf>
    <xf numFmtId="0" fontId="2" fillId="4" borderId="12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0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right"/>
    </xf>
    <xf numFmtId="0" fontId="2" fillId="4" borderId="9" xfId="0" applyFont="1" applyFill="1" applyBorder="1"/>
    <xf numFmtId="0" fontId="4" fillId="4" borderId="10" xfId="0" applyFont="1" applyFill="1" applyBorder="1"/>
    <xf numFmtId="0" fontId="2" fillId="4" borderId="10" xfId="0" applyFont="1" applyFill="1" applyBorder="1"/>
    <xf numFmtId="0" fontId="2" fillId="4" borderId="10" xfId="0" applyFont="1" applyFill="1" applyBorder="1" applyAlignment="1">
      <alignment horizontal="right"/>
    </xf>
    <xf numFmtId="0" fontId="2" fillId="4" borderId="10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8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64" customWidth="1"/>
    <col min="4" max="4" width="15" style="65" customWidth="1"/>
    <col min="5" max="12" width="5.7109375" style="65" customWidth="1"/>
    <col min="13" max="13" width="6.28515625" style="65" customWidth="1"/>
    <col min="14" max="14" width="8.28515625" style="65" customWidth="1"/>
    <col min="15" max="15" width="0.7109375" style="65" customWidth="1"/>
    <col min="16" max="19" width="5.7109375" style="65" customWidth="1"/>
    <col min="20" max="20" width="0.7109375" style="65" customWidth="1"/>
    <col min="21" max="28" width="5.7109375" style="65" customWidth="1"/>
    <col min="29" max="36" width="5.7109375" style="25" customWidth="1"/>
    <col min="37" max="37" width="13.140625" style="25" customWidth="1"/>
    <col min="38" max="16384" width="9.140625" style="25"/>
  </cols>
  <sheetData>
    <row r="1" spans="1:42" s="10" customFormat="1" ht="15" customHeight="1" x14ac:dyDescent="0.25">
      <c r="A1" s="1"/>
      <c r="B1" s="2" t="s">
        <v>45</v>
      </c>
      <c r="C1" s="2"/>
      <c r="D1" s="3"/>
      <c r="E1" s="4" t="s">
        <v>44</v>
      </c>
      <c r="F1" s="5"/>
      <c r="G1" s="6"/>
      <c r="H1" s="3"/>
      <c r="I1" s="7"/>
      <c r="J1" s="7"/>
      <c r="K1" s="7"/>
      <c r="L1" s="3"/>
      <c r="M1" s="8"/>
      <c r="N1" s="8"/>
      <c r="O1" s="8"/>
      <c r="P1" s="8"/>
      <c r="Q1" s="8"/>
      <c r="R1" s="8"/>
      <c r="S1" s="8"/>
      <c r="T1" s="8"/>
      <c r="U1" s="3"/>
      <c r="V1" s="3"/>
      <c r="W1" s="3"/>
      <c r="X1" s="3"/>
      <c r="Y1" s="7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9"/>
      <c r="AL1" s="9"/>
      <c r="AM1" s="9"/>
      <c r="AN1" s="9"/>
      <c r="AO1" s="9"/>
      <c r="AP1" s="9"/>
    </row>
    <row r="2" spans="1:42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3"/>
      <c r="Q2" s="21" t="s">
        <v>17</v>
      </c>
      <c r="R2" s="15"/>
      <c r="S2" s="22"/>
      <c r="T2" s="20"/>
      <c r="U2" s="21" t="s">
        <v>18</v>
      </c>
      <c r="V2" s="15"/>
      <c r="W2" s="15"/>
      <c r="X2" s="15"/>
      <c r="Y2" s="22"/>
      <c r="Z2" s="23" t="s">
        <v>19</v>
      </c>
      <c r="AA2" s="15"/>
      <c r="AB2" s="15"/>
      <c r="AC2" s="15"/>
      <c r="AD2" s="16"/>
      <c r="AE2" s="23"/>
      <c r="AF2" s="15"/>
      <c r="AG2" s="18" t="s">
        <v>28</v>
      </c>
      <c r="AH2" s="21"/>
      <c r="AI2" s="15"/>
      <c r="AJ2" s="16"/>
      <c r="AK2" s="9"/>
      <c r="AL2" s="9"/>
      <c r="AM2" s="9"/>
      <c r="AN2" s="9"/>
      <c r="AO2" s="9"/>
      <c r="AP2" s="9"/>
    </row>
    <row r="3" spans="1:42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4"/>
      <c r="P3" s="19" t="s">
        <v>14</v>
      </c>
      <c r="Q3" s="19" t="s">
        <v>15</v>
      </c>
      <c r="R3" s="19" t="s">
        <v>98</v>
      </c>
      <c r="S3" s="19" t="s">
        <v>3</v>
      </c>
      <c r="T3" s="24"/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4</v>
      </c>
      <c r="AA3" s="19" t="s">
        <v>13</v>
      </c>
      <c r="AB3" s="16" t="s">
        <v>14</v>
      </c>
      <c r="AC3" s="19" t="s">
        <v>15</v>
      </c>
      <c r="AD3" s="19" t="s">
        <v>3</v>
      </c>
      <c r="AE3" s="19" t="s">
        <v>22</v>
      </c>
      <c r="AF3" s="19" t="s">
        <v>23</v>
      </c>
      <c r="AG3" s="16" t="s">
        <v>24</v>
      </c>
      <c r="AH3" s="16" t="s">
        <v>29</v>
      </c>
      <c r="AI3" s="18" t="s">
        <v>30</v>
      </c>
      <c r="AJ3" s="19" t="s">
        <v>31</v>
      </c>
      <c r="AK3" s="9"/>
      <c r="AL3" s="9"/>
      <c r="AM3" s="9"/>
      <c r="AN3" s="9"/>
      <c r="AO3" s="9"/>
      <c r="AP3" s="9"/>
    </row>
    <row r="4" spans="1:42" ht="15" customHeight="1" x14ac:dyDescent="0.25">
      <c r="A4" s="1"/>
      <c r="B4" s="26">
        <v>2010</v>
      </c>
      <c r="C4" s="26"/>
      <c r="D4" s="27" t="s">
        <v>39</v>
      </c>
      <c r="E4" s="26"/>
      <c r="F4" s="28" t="s">
        <v>33</v>
      </c>
      <c r="G4" s="29"/>
      <c r="H4" s="30"/>
      <c r="I4" s="26"/>
      <c r="J4" s="26"/>
      <c r="K4" s="26"/>
      <c r="L4" s="26"/>
      <c r="M4" s="26"/>
      <c r="N4" s="26"/>
      <c r="O4" s="24">
        <v>0</v>
      </c>
      <c r="P4" s="19"/>
      <c r="Q4" s="19"/>
      <c r="R4" s="19"/>
      <c r="S4" s="19"/>
      <c r="T4" s="40"/>
      <c r="U4" s="31"/>
      <c r="V4" s="31"/>
      <c r="W4" s="31"/>
      <c r="X4" s="31"/>
      <c r="Y4" s="31"/>
      <c r="Z4" s="32"/>
      <c r="AA4" s="32"/>
      <c r="AB4" s="32"/>
      <c r="AC4" s="32"/>
      <c r="AD4" s="32"/>
      <c r="AE4" s="31"/>
      <c r="AF4" s="31"/>
      <c r="AG4" s="31"/>
      <c r="AH4" s="31"/>
      <c r="AI4" s="31"/>
      <c r="AJ4" s="31"/>
      <c r="AK4" s="9"/>
      <c r="AL4" s="9"/>
      <c r="AM4" s="9"/>
      <c r="AN4" s="9"/>
      <c r="AO4" s="9"/>
      <c r="AP4" s="9"/>
    </row>
    <row r="5" spans="1:42" ht="15" customHeight="1" x14ac:dyDescent="0.2">
      <c r="A5" s="1"/>
      <c r="B5" s="26">
        <v>2011</v>
      </c>
      <c r="C5" s="26"/>
      <c r="D5" s="27" t="s">
        <v>39</v>
      </c>
      <c r="E5" s="26"/>
      <c r="F5" s="28" t="s">
        <v>33</v>
      </c>
      <c r="G5" s="29"/>
      <c r="H5" s="30"/>
      <c r="I5" s="26"/>
      <c r="J5" s="26"/>
      <c r="K5" s="26"/>
      <c r="L5" s="26"/>
      <c r="M5" s="72"/>
      <c r="N5" s="26"/>
      <c r="O5" s="24"/>
      <c r="P5" s="19"/>
      <c r="Q5" s="19"/>
      <c r="R5" s="19"/>
      <c r="S5" s="19"/>
      <c r="T5" s="24"/>
      <c r="U5" s="31"/>
      <c r="V5" s="45"/>
      <c r="W5" s="31"/>
      <c r="X5" s="31"/>
      <c r="Y5" s="31"/>
      <c r="Z5" s="32"/>
      <c r="AA5" s="32"/>
      <c r="AB5" s="32"/>
      <c r="AC5" s="32"/>
      <c r="AD5" s="32"/>
      <c r="AE5" s="31"/>
      <c r="AF5" s="31"/>
      <c r="AG5" s="31"/>
      <c r="AH5" s="31"/>
      <c r="AI5" s="31"/>
      <c r="AJ5" s="31"/>
      <c r="AK5" s="9"/>
      <c r="AL5" s="9"/>
      <c r="AM5" s="9"/>
      <c r="AN5" s="9"/>
      <c r="AO5" s="9"/>
      <c r="AP5" s="9"/>
    </row>
    <row r="6" spans="1:42" ht="15" customHeight="1" x14ac:dyDescent="0.2">
      <c r="A6" s="1"/>
      <c r="B6" s="66">
        <v>2012</v>
      </c>
      <c r="C6" s="66"/>
      <c r="D6" s="67" t="s">
        <v>55</v>
      </c>
      <c r="E6" s="66"/>
      <c r="F6" s="68" t="s">
        <v>43</v>
      </c>
      <c r="G6" s="69"/>
      <c r="H6" s="70"/>
      <c r="I6" s="66"/>
      <c r="J6" s="66"/>
      <c r="K6" s="66"/>
      <c r="L6" s="66"/>
      <c r="M6" s="73"/>
      <c r="N6" s="66"/>
      <c r="O6" s="24"/>
      <c r="P6" s="19"/>
      <c r="Q6" s="19"/>
      <c r="R6" s="19"/>
      <c r="S6" s="19"/>
      <c r="T6" s="24"/>
      <c r="U6" s="31"/>
      <c r="V6" s="45"/>
      <c r="W6" s="31"/>
      <c r="X6" s="31"/>
      <c r="Y6" s="31"/>
      <c r="Z6" s="32"/>
      <c r="AA6" s="32"/>
      <c r="AB6" s="32"/>
      <c r="AC6" s="32"/>
      <c r="AD6" s="32"/>
      <c r="AE6" s="31"/>
      <c r="AF6" s="31"/>
      <c r="AG6" s="31"/>
      <c r="AH6" s="31"/>
      <c r="AI6" s="31"/>
      <c r="AJ6" s="31"/>
      <c r="AK6" s="9"/>
      <c r="AL6" s="9"/>
      <c r="AM6" s="9"/>
      <c r="AN6" s="9"/>
      <c r="AO6" s="9"/>
      <c r="AP6" s="9"/>
    </row>
    <row r="7" spans="1:42" ht="15" customHeight="1" x14ac:dyDescent="0.2">
      <c r="A7" s="1"/>
      <c r="B7" s="31">
        <v>2012</v>
      </c>
      <c r="C7" s="31" t="s">
        <v>41</v>
      </c>
      <c r="D7" s="33" t="s">
        <v>39</v>
      </c>
      <c r="E7" s="31">
        <v>22</v>
      </c>
      <c r="F7" s="31">
        <v>0</v>
      </c>
      <c r="G7" s="31">
        <v>2</v>
      </c>
      <c r="H7" s="31">
        <v>0</v>
      </c>
      <c r="I7" s="31">
        <v>36</v>
      </c>
      <c r="J7" s="31">
        <v>9</v>
      </c>
      <c r="K7" s="31">
        <v>15</v>
      </c>
      <c r="L7" s="31">
        <v>10</v>
      </c>
      <c r="M7" s="36">
        <v>2</v>
      </c>
      <c r="N7" s="34">
        <v>0.34</v>
      </c>
      <c r="O7" s="24">
        <f>PRODUCT(I7/N7)</f>
        <v>105.88235294117646</v>
      </c>
      <c r="P7" s="19"/>
      <c r="Q7" s="19"/>
      <c r="R7" s="19"/>
      <c r="S7" s="19"/>
      <c r="T7" s="24"/>
      <c r="U7" s="31"/>
      <c r="V7" s="45"/>
      <c r="W7" s="31"/>
      <c r="X7" s="31"/>
      <c r="Y7" s="31"/>
      <c r="Z7" s="32"/>
      <c r="AA7" s="32"/>
      <c r="AB7" s="32"/>
      <c r="AC7" s="32"/>
      <c r="AD7" s="32"/>
      <c r="AE7" s="31"/>
      <c r="AF7" s="31"/>
      <c r="AG7" s="31"/>
      <c r="AH7" s="31"/>
      <c r="AI7" s="31"/>
      <c r="AJ7" s="31"/>
      <c r="AK7" s="9"/>
      <c r="AL7" s="9"/>
      <c r="AM7" s="9"/>
      <c r="AN7" s="9"/>
      <c r="AO7" s="9"/>
      <c r="AP7" s="9"/>
    </row>
    <row r="8" spans="1:42" ht="15" customHeight="1" x14ac:dyDescent="0.2">
      <c r="A8" s="1"/>
      <c r="B8" s="31">
        <v>2013</v>
      </c>
      <c r="C8" s="31" t="s">
        <v>50</v>
      </c>
      <c r="D8" s="33" t="s">
        <v>39</v>
      </c>
      <c r="E8" s="31">
        <v>24</v>
      </c>
      <c r="F8" s="31">
        <v>0</v>
      </c>
      <c r="G8" s="31">
        <v>10</v>
      </c>
      <c r="H8" s="31">
        <v>3</v>
      </c>
      <c r="I8" s="31">
        <v>48</v>
      </c>
      <c r="J8" s="31">
        <v>15</v>
      </c>
      <c r="K8" s="31">
        <v>12</v>
      </c>
      <c r="L8" s="31">
        <v>11</v>
      </c>
      <c r="M8" s="36">
        <v>10</v>
      </c>
      <c r="N8" s="34">
        <v>0.35820000000000002</v>
      </c>
      <c r="O8" s="24">
        <f>PRODUCT(I8/N8)</f>
        <v>134.00335008375208</v>
      </c>
      <c r="P8" s="19"/>
      <c r="Q8" s="19"/>
      <c r="R8" s="19"/>
      <c r="S8" s="19"/>
      <c r="T8" s="24"/>
      <c r="U8" s="31">
        <v>3</v>
      </c>
      <c r="V8" s="45">
        <v>0</v>
      </c>
      <c r="W8" s="31">
        <v>0</v>
      </c>
      <c r="X8" s="31">
        <v>0</v>
      </c>
      <c r="Y8" s="31">
        <v>4</v>
      </c>
      <c r="Z8" s="32"/>
      <c r="AA8" s="32"/>
      <c r="AB8" s="32"/>
      <c r="AC8" s="32"/>
      <c r="AD8" s="32"/>
      <c r="AE8" s="31"/>
      <c r="AF8" s="31"/>
      <c r="AG8" s="31"/>
      <c r="AH8" s="31"/>
      <c r="AI8" s="31"/>
      <c r="AJ8" s="31"/>
      <c r="AK8" s="9"/>
      <c r="AL8" s="9"/>
      <c r="AM8" s="9"/>
      <c r="AN8" s="9"/>
      <c r="AO8" s="9"/>
      <c r="AP8" s="9"/>
    </row>
    <row r="9" spans="1:42" ht="15" customHeight="1" x14ac:dyDescent="0.2">
      <c r="A9" s="1"/>
      <c r="B9" s="31">
        <v>2014</v>
      </c>
      <c r="C9" s="31" t="s">
        <v>53</v>
      </c>
      <c r="D9" s="33" t="s">
        <v>39</v>
      </c>
      <c r="E9" s="31">
        <v>24</v>
      </c>
      <c r="F9" s="31">
        <v>1</v>
      </c>
      <c r="G9" s="31">
        <v>17</v>
      </c>
      <c r="H9" s="31">
        <v>6</v>
      </c>
      <c r="I9" s="31">
        <v>79</v>
      </c>
      <c r="J9" s="31">
        <v>19</v>
      </c>
      <c r="K9" s="31">
        <v>18</v>
      </c>
      <c r="L9" s="31">
        <v>24</v>
      </c>
      <c r="M9" s="31">
        <v>18</v>
      </c>
      <c r="N9" s="34">
        <v>0.503</v>
      </c>
      <c r="O9" s="74">
        <f>PRODUCT(I9/N9)</f>
        <v>157.05765407554671</v>
      </c>
      <c r="P9" s="19"/>
      <c r="Q9" s="19"/>
      <c r="R9" s="19"/>
      <c r="S9" s="19"/>
      <c r="T9" s="24"/>
      <c r="U9" s="31">
        <v>8</v>
      </c>
      <c r="V9" s="45">
        <v>0</v>
      </c>
      <c r="W9" s="31">
        <v>8</v>
      </c>
      <c r="X9" s="31">
        <v>2</v>
      </c>
      <c r="Y9" s="31">
        <v>24</v>
      </c>
      <c r="Z9" s="32"/>
      <c r="AA9" s="32"/>
      <c r="AB9" s="32"/>
      <c r="AC9" s="32"/>
      <c r="AD9" s="32"/>
      <c r="AE9" s="31"/>
      <c r="AF9" s="31"/>
      <c r="AG9" s="31"/>
      <c r="AH9" s="31"/>
      <c r="AI9" s="31"/>
      <c r="AJ9" s="31"/>
      <c r="AK9" s="9"/>
      <c r="AL9" s="9"/>
      <c r="AM9" s="9"/>
      <c r="AN9" s="9"/>
      <c r="AO9" s="9"/>
      <c r="AP9" s="9"/>
    </row>
    <row r="10" spans="1:42" ht="15" customHeight="1" x14ac:dyDescent="0.2">
      <c r="A10" s="1"/>
      <c r="B10" s="31">
        <v>2015</v>
      </c>
      <c r="C10" s="31" t="s">
        <v>53</v>
      </c>
      <c r="D10" s="33" t="s">
        <v>56</v>
      </c>
      <c r="E10" s="31">
        <v>24</v>
      </c>
      <c r="F10" s="31">
        <v>3</v>
      </c>
      <c r="G10" s="31">
        <v>15</v>
      </c>
      <c r="H10" s="31">
        <v>6</v>
      </c>
      <c r="I10" s="31">
        <v>69</v>
      </c>
      <c r="J10" s="31">
        <v>32</v>
      </c>
      <c r="K10" s="31">
        <v>4</v>
      </c>
      <c r="L10" s="31">
        <v>15</v>
      </c>
      <c r="M10" s="36">
        <v>18</v>
      </c>
      <c r="N10" s="34">
        <v>0.53900000000000003</v>
      </c>
      <c r="O10" s="62">
        <v>128</v>
      </c>
      <c r="P10" s="19"/>
      <c r="Q10" s="19"/>
      <c r="R10" s="19"/>
      <c r="S10" s="19"/>
      <c r="T10" s="24"/>
      <c r="U10" s="31">
        <v>10</v>
      </c>
      <c r="V10" s="45">
        <v>0</v>
      </c>
      <c r="W10" s="31">
        <v>6</v>
      </c>
      <c r="X10" s="31">
        <v>1</v>
      </c>
      <c r="Y10" s="31">
        <v>26</v>
      </c>
      <c r="Z10" s="32"/>
      <c r="AA10" s="32"/>
      <c r="AB10" s="32"/>
      <c r="AC10" s="32"/>
      <c r="AD10" s="32"/>
      <c r="AE10" s="31"/>
      <c r="AF10" s="31"/>
      <c r="AG10" s="31"/>
      <c r="AH10" s="31"/>
      <c r="AI10" s="31"/>
      <c r="AJ10" s="31"/>
      <c r="AK10" s="9"/>
      <c r="AL10" s="9"/>
      <c r="AM10" s="9"/>
      <c r="AN10" s="9"/>
      <c r="AO10" s="9"/>
      <c r="AP10" s="9"/>
    </row>
    <row r="11" spans="1:42" ht="15" customHeight="1" x14ac:dyDescent="0.2">
      <c r="A11" s="1"/>
      <c r="B11" s="31">
        <v>2016</v>
      </c>
      <c r="C11" s="31"/>
      <c r="D11" s="33"/>
      <c r="E11" s="31"/>
      <c r="F11" s="31"/>
      <c r="G11" s="31"/>
      <c r="H11" s="31"/>
      <c r="I11" s="31"/>
      <c r="J11" s="31"/>
      <c r="K11" s="31"/>
      <c r="L11" s="31"/>
      <c r="M11" s="36"/>
      <c r="N11" s="34"/>
      <c r="O11" s="62"/>
      <c r="P11" s="19"/>
      <c r="Q11" s="19"/>
      <c r="R11" s="19"/>
      <c r="S11" s="19"/>
      <c r="T11" s="24"/>
      <c r="U11" s="31"/>
      <c r="V11" s="45"/>
      <c r="W11" s="31"/>
      <c r="X11" s="31"/>
      <c r="Y11" s="31"/>
      <c r="Z11" s="32"/>
      <c r="AA11" s="32"/>
      <c r="AB11" s="32"/>
      <c r="AC11" s="32"/>
      <c r="AD11" s="32"/>
      <c r="AE11" s="31"/>
      <c r="AF11" s="31"/>
      <c r="AG11" s="31"/>
      <c r="AH11" s="31"/>
      <c r="AI11" s="31"/>
      <c r="AJ11" s="31"/>
      <c r="AK11" s="9"/>
      <c r="AL11" s="9"/>
      <c r="AM11" s="9"/>
      <c r="AN11" s="9"/>
      <c r="AO11" s="9"/>
      <c r="AP11" s="9"/>
    </row>
    <row r="12" spans="1:42" ht="15" customHeight="1" x14ac:dyDescent="0.2">
      <c r="A12" s="1"/>
      <c r="B12" s="31">
        <v>2017</v>
      </c>
      <c r="C12" s="31" t="s">
        <v>53</v>
      </c>
      <c r="D12" s="33" t="s">
        <v>39</v>
      </c>
      <c r="E12" s="31">
        <v>25</v>
      </c>
      <c r="F12" s="31">
        <v>2</v>
      </c>
      <c r="G12" s="31">
        <v>29</v>
      </c>
      <c r="H12" s="31">
        <v>2</v>
      </c>
      <c r="I12" s="31">
        <v>57</v>
      </c>
      <c r="J12" s="31">
        <v>3</v>
      </c>
      <c r="K12" s="31">
        <v>4</v>
      </c>
      <c r="L12" s="31">
        <v>19</v>
      </c>
      <c r="M12" s="36">
        <v>31</v>
      </c>
      <c r="N12" s="34">
        <v>0.36070000000000002</v>
      </c>
      <c r="O12" s="62">
        <v>158</v>
      </c>
      <c r="P12" s="19"/>
      <c r="Q12" s="19"/>
      <c r="R12" s="19"/>
      <c r="S12" s="19"/>
      <c r="T12" s="24"/>
      <c r="U12" s="31">
        <v>10</v>
      </c>
      <c r="V12" s="45">
        <v>0</v>
      </c>
      <c r="W12" s="31">
        <v>6</v>
      </c>
      <c r="X12" s="31">
        <v>1</v>
      </c>
      <c r="Y12" s="31">
        <v>16</v>
      </c>
      <c r="Z12" s="32"/>
      <c r="AA12" s="32"/>
      <c r="AB12" s="32"/>
      <c r="AC12" s="32"/>
      <c r="AD12" s="32"/>
      <c r="AE12" s="31"/>
      <c r="AF12" s="31"/>
      <c r="AG12" s="31"/>
      <c r="AH12" s="31"/>
      <c r="AI12" s="31"/>
      <c r="AJ12" s="31"/>
      <c r="AK12" s="9"/>
      <c r="AL12" s="9"/>
      <c r="AM12" s="9"/>
      <c r="AN12" s="9"/>
      <c r="AO12" s="9"/>
      <c r="AP12" s="9"/>
    </row>
    <row r="13" spans="1:42" ht="15" customHeight="1" x14ac:dyDescent="0.2">
      <c r="A13" s="1"/>
      <c r="B13" s="26">
        <v>2018</v>
      </c>
      <c r="C13" s="26"/>
      <c r="D13" s="27" t="s">
        <v>89</v>
      </c>
      <c r="E13" s="26"/>
      <c r="F13" s="28" t="s">
        <v>33</v>
      </c>
      <c r="G13" s="29"/>
      <c r="H13" s="30"/>
      <c r="I13" s="26"/>
      <c r="J13" s="26"/>
      <c r="K13" s="26"/>
      <c r="L13" s="26"/>
      <c r="M13" s="72"/>
      <c r="N13" s="26"/>
      <c r="O13" s="24"/>
      <c r="P13" s="19"/>
      <c r="Q13" s="19"/>
      <c r="R13" s="19"/>
      <c r="S13" s="19"/>
      <c r="T13" s="24"/>
      <c r="U13" s="31"/>
      <c r="V13" s="45"/>
      <c r="W13" s="31"/>
      <c r="X13" s="31"/>
      <c r="Y13" s="31"/>
      <c r="Z13" s="32"/>
      <c r="AA13" s="32"/>
      <c r="AB13" s="32"/>
      <c r="AC13" s="32"/>
      <c r="AD13" s="32"/>
      <c r="AE13" s="31"/>
      <c r="AF13" s="31"/>
      <c r="AG13" s="31"/>
      <c r="AH13" s="31"/>
      <c r="AI13" s="31"/>
      <c r="AJ13" s="31"/>
      <c r="AK13" s="9"/>
      <c r="AL13" s="9"/>
      <c r="AM13" s="9"/>
      <c r="AN13" s="9"/>
      <c r="AO13" s="9"/>
      <c r="AP13" s="9"/>
    </row>
    <row r="14" spans="1:42" ht="15" customHeight="1" x14ac:dyDescent="0.2">
      <c r="A14" s="1"/>
      <c r="B14" s="31">
        <v>2019</v>
      </c>
      <c r="C14" s="31" t="s">
        <v>100</v>
      </c>
      <c r="D14" s="33" t="s">
        <v>90</v>
      </c>
      <c r="E14" s="31">
        <v>24</v>
      </c>
      <c r="F14" s="31">
        <v>0</v>
      </c>
      <c r="G14" s="31">
        <v>39</v>
      </c>
      <c r="H14" s="31">
        <v>4</v>
      </c>
      <c r="I14" s="31">
        <v>68</v>
      </c>
      <c r="J14" s="31">
        <v>4</v>
      </c>
      <c r="K14" s="31">
        <v>7</v>
      </c>
      <c r="L14" s="31">
        <v>18</v>
      </c>
      <c r="M14" s="36">
        <v>39</v>
      </c>
      <c r="N14" s="34">
        <v>0.41463414634146339</v>
      </c>
      <c r="O14" s="62">
        <v>164</v>
      </c>
      <c r="P14" s="19" t="s">
        <v>99</v>
      </c>
      <c r="Q14" s="19"/>
      <c r="R14" s="19"/>
      <c r="S14" s="19"/>
      <c r="T14" s="24"/>
      <c r="U14" s="31">
        <v>3</v>
      </c>
      <c r="V14" s="45">
        <v>0</v>
      </c>
      <c r="W14" s="31">
        <v>5</v>
      </c>
      <c r="X14" s="31">
        <v>0</v>
      </c>
      <c r="Y14" s="31">
        <v>9</v>
      </c>
      <c r="Z14" s="32"/>
      <c r="AA14" s="32"/>
      <c r="AB14" s="32"/>
      <c r="AC14" s="32"/>
      <c r="AD14" s="32"/>
      <c r="AE14" s="31"/>
      <c r="AF14" s="31"/>
      <c r="AG14" s="31"/>
      <c r="AH14" s="31"/>
      <c r="AI14" s="31"/>
      <c r="AJ14" s="31"/>
      <c r="AK14" s="9"/>
      <c r="AL14" s="9"/>
      <c r="AM14" s="9"/>
      <c r="AN14" s="9"/>
      <c r="AO14" s="9"/>
      <c r="AP14" s="9"/>
    </row>
    <row r="15" spans="1:42" ht="15" customHeight="1" x14ac:dyDescent="0.2">
      <c r="A15" s="1"/>
      <c r="B15" s="31">
        <v>2020</v>
      </c>
      <c r="C15" s="31" t="s">
        <v>101</v>
      </c>
      <c r="D15" s="33" t="s">
        <v>90</v>
      </c>
      <c r="E15" s="31">
        <v>20</v>
      </c>
      <c r="F15" s="31">
        <v>1</v>
      </c>
      <c r="G15" s="31">
        <v>35</v>
      </c>
      <c r="H15" s="31">
        <v>2</v>
      </c>
      <c r="I15" s="31">
        <v>58</v>
      </c>
      <c r="J15" s="31">
        <v>4</v>
      </c>
      <c r="K15" s="31">
        <v>2</v>
      </c>
      <c r="L15" s="31">
        <v>16</v>
      </c>
      <c r="M15" s="36">
        <v>36</v>
      </c>
      <c r="N15" s="34">
        <v>0.44600000000000001</v>
      </c>
      <c r="O15" s="62">
        <v>130</v>
      </c>
      <c r="P15" s="19"/>
      <c r="Q15" s="19"/>
      <c r="R15" s="19"/>
      <c r="S15" s="19"/>
      <c r="T15" s="24"/>
      <c r="U15" s="31">
        <v>2</v>
      </c>
      <c r="V15" s="45">
        <v>0</v>
      </c>
      <c r="W15" s="31">
        <v>1</v>
      </c>
      <c r="X15" s="31">
        <v>0</v>
      </c>
      <c r="Y15" s="31">
        <v>4</v>
      </c>
      <c r="Z15" s="32"/>
      <c r="AA15" s="32"/>
      <c r="AB15" s="32"/>
      <c r="AC15" s="32"/>
      <c r="AD15" s="32"/>
      <c r="AE15" s="31"/>
      <c r="AF15" s="31"/>
      <c r="AG15" s="31"/>
      <c r="AH15" s="31"/>
      <c r="AI15" s="31"/>
      <c r="AJ15" s="31"/>
      <c r="AK15" s="9"/>
      <c r="AL15" s="9"/>
      <c r="AM15" s="9"/>
      <c r="AN15" s="9"/>
      <c r="AO15" s="9"/>
      <c r="AP15" s="9"/>
    </row>
    <row r="16" spans="1:42" ht="15" customHeight="1" x14ac:dyDescent="0.2">
      <c r="A16" s="1"/>
      <c r="B16" s="17" t="s">
        <v>9</v>
      </c>
      <c r="C16" s="18"/>
      <c r="D16" s="16"/>
      <c r="E16" s="19">
        <f t="shared" ref="E16:M16" si="0">SUM(E4:E15)</f>
        <v>163</v>
      </c>
      <c r="F16" s="19">
        <f t="shared" si="0"/>
        <v>7</v>
      </c>
      <c r="G16" s="19">
        <f t="shared" si="0"/>
        <v>147</v>
      </c>
      <c r="H16" s="19">
        <f t="shared" si="0"/>
        <v>23</v>
      </c>
      <c r="I16" s="19">
        <f t="shared" si="0"/>
        <v>415</v>
      </c>
      <c r="J16" s="19">
        <f t="shared" si="0"/>
        <v>86</v>
      </c>
      <c r="K16" s="19">
        <f t="shared" si="0"/>
        <v>62</v>
      </c>
      <c r="L16" s="19">
        <f t="shared" si="0"/>
        <v>113</v>
      </c>
      <c r="M16" s="18">
        <f t="shared" si="0"/>
        <v>154</v>
      </c>
      <c r="N16" s="35">
        <f>PRODUCT(I16/O16)</f>
        <v>0.42479433120022603</v>
      </c>
      <c r="O16" s="71">
        <f t="shared" ref="O16:AJ16" si="1">SUM(O4:O15)</f>
        <v>976.94335710047528</v>
      </c>
      <c r="P16" s="19"/>
      <c r="Q16" s="19"/>
      <c r="R16" s="19"/>
      <c r="S16" s="19"/>
      <c r="T16" s="24"/>
      <c r="U16" s="19">
        <f t="shared" si="1"/>
        <v>36</v>
      </c>
      <c r="V16" s="16">
        <f t="shared" si="1"/>
        <v>0</v>
      </c>
      <c r="W16" s="19">
        <f t="shared" si="1"/>
        <v>26</v>
      </c>
      <c r="X16" s="19">
        <f t="shared" si="1"/>
        <v>4</v>
      </c>
      <c r="Y16" s="19">
        <f t="shared" si="1"/>
        <v>83</v>
      </c>
      <c r="Z16" s="19">
        <f t="shared" si="1"/>
        <v>0</v>
      </c>
      <c r="AA16" s="19">
        <f t="shared" si="1"/>
        <v>0</v>
      </c>
      <c r="AB16" s="19">
        <f t="shared" si="1"/>
        <v>0</v>
      </c>
      <c r="AC16" s="19">
        <f t="shared" si="1"/>
        <v>0</v>
      </c>
      <c r="AD16" s="19">
        <f t="shared" si="1"/>
        <v>0</v>
      </c>
      <c r="AE16" s="19">
        <f t="shared" si="1"/>
        <v>0</v>
      </c>
      <c r="AF16" s="19">
        <f t="shared" si="1"/>
        <v>0</v>
      </c>
      <c r="AG16" s="19">
        <f t="shared" si="1"/>
        <v>0</v>
      </c>
      <c r="AH16" s="19">
        <f t="shared" si="1"/>
        <v>0</v>
      </c>
      <c r="AI16" s="19">
        <f t="shared" si="1"/>
        <v>0</v>
      </c>
      <c r="AJ16" s="19">
        <f t="shared" si="1"/>
        <v>0</v>
      </c>
      <c r="AK16" s="9"/>
      <c r="AL16" s="9"/>
      <c r="AM16" s="9"/>
      <c r="AN16" s="9"/>
      <c r="AO16" s="9"/>
      <c r="AP16" s="9"/>
    </row>
    <row r="17" spans="1:42" ht="15" customHeight="1" x14ac:dyDescent="0.2">
      <c r="A17" s="1"/>
      <c r="B17" s="33" t="s">
        <v>2</v>
      </c>
      <c r="C17" s="36"/>
      <c r="D17" s="37">
        <f>SUM(F16:H16)+((I16-F16-G16)/3)+(E16/3)+(AE16*25)+(AF16*25)+(AG16*10)+(AH16*25)+(AI16*20)+(AJ16*15)</f>
        <v>318.33333333333331</v>
      </c>
      <c r="E17" s="1"/>
      <c r="F17" s="1"/>
      <c r="G17" s="1"/>
      <c r="H17" s="1"/>
      <c r="I17" s="1"/>
      <c r="J17" s="1"/>
      <c r="K17" s="1"/>
      <c r="L17" s="1"/>
      <c r="M17" s="1"/>
      <c r="N17" s="38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39"/>
      <c r="AJ17" s="1"/>
      <c r="AK17" s="9"/>
      <c r="AL17" s="9"/>
      <c r="AM17" s="9"/>
      <c r="AN17" s="9"/>
      <c r="AO17" s="9"/>
      <c r="AP17" s="9"/>
    </row>
    <row r="18" spans="1:42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40"/>
      <c r="P18" s="40"/>
      <c r="Q18" s="40"/>
      <c r="R18" s="40"/>
      <c r="S18" s="40"/>
      <c r="T18" s="40"/>
      <c r="U18" s="1"/>
      <c r="V18" s="4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9"/>
      <c r="AL18" s="9"/>
      <c r="AM18" s="9"/>
      <c r="AN18" s="9"/>
      <c r="AO18" s="9"/>
      <c r="AP18" s="9"/>
    </row>
    <row r="19" spans="1:42" ht="15" customHeight="1" x14ac:dyDescent="0.25">
      <c r="A19" s="1"/>
      <c r="B19" s="23" t="s">
        <v>16</v>
      </c>
      <c r="C19" s="42"/>
      <c r="D19" s="42"/>
      <c r="E19" s="19" t="s">
        <v>4</v>
      </c>
      <c r="F19" s="19" t="s">
        <v>13</v>
      </c>
      <c r="G19" s="16" t="s">
        <v>14</v>
      </c>
      <c r="H19" s="19" t="s">
        <v>15</v>
      </c>
      <c r="I19" s="19" t="s">
        <v>3</v>
      </c>
      <c r="J19" s="1"/>
      <c r="K19" s="19" t="s">
        <v>25</v>
      </c>
      <c r="L19" s="19" t="s">
        <v>26</v>
      </c>
      <c r="M19" s="19" t="s">
        <v>27</v>
      </c>
      <c r="N19" s="35" t="s">
        <v>34</v>
      </c>
      <c r="O19" s="24"/>
      <c r="P19" s="43" t="s">
        <v>32</v>
      </c>
      <c r="Q19" s="13"/>
      <c r="R19" s="13"/>
      <c r="S19" s="13"/>
      <c r="T19" s="44"/>
      <c r="U19" s="44"/>
      <c r="V19" s="44"/>
      <c r="W19" s="44"/>
      <c r="X19" s="44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46"/>
      <c r="AK19" s="9"/>
      <c r="AL19" s="9"/>
      <c r="AM19" s="9"/>
      <c r="AN19" s="9"/>
      <c r="AO19" s="9"/>
      <c r="AP19" s="9"/>
    </row>
    <row r="20" spans="1:42" s="10" customFormat="1" ht="15" customHeight="1" x14ac:dyDescent="0.2">
      <c r="A20" s="1"/>
      <c r="B20" s="43" t="s">
        <v>17</v>
      </c>
      <c r="C20" s="13"/>
      <c r="D20" s="46"/>
      <c r="E20" s="31">
        <f>PRODUCT(E16)</f>
        <v>163</v>
      </c>
      <c r="F20" s="31">
        <f>PRODUCT(F16)</f>
        <v>7</v>
      </c>
      <c r="G20" s="31">
        <f>PRODUCT(G16)</f>
        <v>147</v>
      </c>
      <c r="H20" s="31">
        <f>PRODUCT(H16)</f>
        <v>23</v>
      </c>
      <c r="I20" s="31">
        <f>PRODUCT(I16)</f>
        <v>415</v>
      </c>
      <c r="J20" s="1"/>
      <c r="K20" s="47">
        <f>PRODUCT((F20+G20)/E20)</f>
        <v>0.94478527607361962</v>
      </c>
      <c r="L20" s="47">
        <f>PRODUCT(H20/E20)</f>
        <v>0.1411042944785276</v>
      </c>
      <c r="M20" s="47">
        <f>PRODUCT(I20/E20)</f>
        <v>2.5460122699386503</v>
      </c>
      <c r="N20" s="48">
        <f>PRODUCT(N16)</f>
        <v>0.42479433120022603</v>
      </c>
      <c r="O20" s="24">
        <f>PRODUCT(O16)</f>
        <v>976.94335710047528</v>
      </c>
      <c r="P20" s="116" t="s">
        <v>35</v>
      </c>
      <c r="Q20" s="117"/>
      <c r="R20" s="118" t="s">
        <v>42</v>
      </c>
      <c r="S20" s="118"/>
      <c r="T20" s="118"/>
      <c r="U20" s="118"/>
      <c r="V20" s="118"/>
      <c r="W20" s="118"/>
      <c r="X20" s="118"/>
      <c r="Y20" s="118"/>
      <c r="Z20" s="118"/>
      <c r="AA20" s="119" t="s">
        <v>36</v>
      </c>
      <c r="AB20" s="119"/>
      <c r="AC20" s="120" t="s">
        <v>94</v>
      </c>
      <c r="AD20" s="120"/>
      <c r="AE20" s="119"/>
      <c r="AF20" s="119"/>
      <c r="AG20" s="119"/>
      <c r="AH20" s="120"/>
      <c r="AI20" s="119"/>
      <c r="AJ20" s="121"/>
      <c r="AK20" s="9"/>
      <c r="AL20" s="9"/>
      <c r="AM20" s="9"/>
      <c r="AN20" s="9"/>
      <c r="AO20" s="9"/>
      <c r="AP20" s="9"/>
    </row>
    <row r="21" spans="1:42" ht="15" customHeight="1" x14ac:dyDescent="0.2">
      <c r="A21" s="1"/>
      <c r="B21" s="49" t="s">
        <v>18</v>
      </c>
      <c r="C21" s="50"/>
      <c r="D21" s="51"/>
      <c r="E21" s="31">
        <f>PRODUCT(U16)</f>
        <v>36</v>
      </c>
      <c r="F21" s="31">
        <f>PRODUCT(V16)</f>
        <v>0</v>
      </c>
      <c r="G21" s="31">
        <f>PRODUCT(W16)</f>
        <v>26</v>
      </c>
      <c r="H21" s="31">
        <f>PRODUCT(X16)</f>
        <v>4</v>
      </c>
      <c r="I21" s="31">
        <f>PRODUCT(Y16)</f>
        <v>83</v>
      </c>
      <c r="J21" s="1"/>
      <c r="K21" s="47">
        <f>PRODUCT((F21+G21)/E21)</f>
        <v>0.72222222222222221</v>
      </c>
      <c r="L21" s="47">
        <f>PRODUCT(H21/E21)</f>
        <v>0.1111111111111111</v>
      </c>
      <c r="M21" s="47">
        <f>PRODUCT(I21/E21)</f>
        <v>2.3055555555555554</v>
      </c>
      <c r="N21" s="34">
        <f>PRODUCT(I21/O21)</f>
        <v>0.40487804878048783</v>
      </c>
      <c r="O21" s="24">
        <v>205</v>
      </c>
      <c r="P21" s="122" t="s">
        <v>92</v>
      </c>
      <c r="Q21" s="123"/>
      <c r="R21" s="124" t="s">
        <v>47</v>
      </c>
      <c r="S21" s="124"/>
      <c r="T21" s="124"/>
      <c r="U21" s="124"/>
      <c r="V21" s="124"/>
      <c r="W21" s="124"/>
      <c r="X21" s="124"/>
      <c r="Y21" s="124"/>
      <c r="Z21" s="124"/>
      <c r="AA21" s="125" t="s">
        <v>46</v>
      </c>
      <c r="AB21" s="125"/>
      <c r="AC21" s="126" t="s">
        <v>95</v>
      </c>
      <c r="AD21" s="126"/>
      <c r="AE21" s="125"/>
      <c r="AF21" s="125"/>
      <c r="AG21" s="125"/>
      <c r="AH21" s="126"/>
      <c r="AI21" s="125"/>
      <c r="AJ21" s="127"/>
      <c r="AK21" s="9"/>
      <c r="AL21" s="9"/>
      <c r="AM21" s="9"/>
      <c r="AN21" s="9"/>
      <c r="AO21" s="9"/>
      <c r="AP21" s="9"/>
    </row>
    <row r="22" spans="1:42" ht="15" customHeight="1" x14ac:dyDescent="0.2">
      <c r="A22" s="1"/>
      <c r="B22" s="52" t="s">
        <v>19</v>
      </c>
      <c r="C22" s="53"/>
      <c r="D22" s="54"/>
      <c r="E22" s="32"/>
      <c r="F22" s="32"/>
      <c r="G22" s="32"/>
      <c r="H22" s="32"/>
      <c r="I22" s="32"/>
      <c r="J22" s="1"/>
      <c r="K22" s="55"/>
      <c r="L22" s="55"/>
      <c r="M22" s="55"/>
      <c r="N22" s="56"/>
      <c r="O22" s="24"/>
      <c r="P22" s="122" t="s">
        <v>93</v>
      </c>
      <c r="Q22" s="123"/>
      <c r="R22" s="124" t="s">
        <v>49</v>
      </c>
      <c r="S22" s="124"/>
      <c r="T22" s="124"/>
      <c r="U22" s="124"/>
      <c r="V22" s="124"/>
      <c r="W22" s="124"/>
      <c r="X22" s="124"/>
      <c r="Y22" s="124"/>
      <c r="Z22" s="124"/>
      <c r="AA22" s="125" t="s">
        <v>48</v>
      </c>
      <c r="AB22" s="125"/>
      <c r="AC22" s="126" t="s">
        <v>96</v>
      </c>
      <c r="AD22" s="126"/>
      <c r="AE22" s="125"/>
      <c r="AF22" s="125"/>
      <c r="AG22" s="125"/>
      <c r="AH22" s="126"/>
      <c r="AI22" s="125"/>
      <c r="AJ22" s="127"/>
      <c r="AK22" s="9"/>
      <c r="AL22" s="9"/>
      <c r="AM22" s="9"/>
      <c r="AN22" s="9"/>
      <c r="AO22" s="9"/>
      <c r="AP22" s="9"/>
    </row>
    <row r="23" spans="1:42" ht="15" customHeight="1" x14ac:dyDescent="0.2">
      <c r="A23" s="1"/>
      <c r="B23" s="57" t="s">
        <v>20</v>
      </c>
      <c r="C23" s="58"/>
      <c r="D23" s="59"/>
      <c r="E23" s="19">
        <f>SUM(E20:E22)</f>
        <v>199</v>
      </c>
      <c r="F23" s="19">
        <f>SUM(F20:F22)</f>
        <v>7</v>
      </c>
      <c r="G23" s="19">
        <f>SUM(G20:G22)</f>
        <v>173</v>
      </c>
      <c r="H23" s="19">
        <f>SUM(H20:H22)</f>
        <v>27</v>
      </c>
      <c r="I23" s="19">
        <f>SUM(I20:I22)</f>
        <v>498</v>
      </c>
      <c r="J23" s="1"/>
      <c r="K23" s="60">
        <f>PRODUCT((F23+G23)/E23)</f>
        <v>0.90452261306532666</v>
      </c>
      <c r="L23" s="60">
        <f>PRODUCT(H23/E23)</f>
        <v>0.135678391959799</v>
      </c>
      <c r="M23" s="60">
        <f>PRODUCT(I23/E23)</f>
        <v>2.5025125628140703</v>
      </c>
      <c r="N23" s="35">
        <f>PRODUCT(I23/O23)</f>
        <v>0.42133998808681133</v>
      </c>
      <c r="O23" s="24">
        <f>SUM(O20:O22)</f>
        <v>1181.9433571004752</v>
      </c>
      <c r="P23" s="128" t="s">
        <v>37</v>
      </c>
      <c r="Q23" s="129"/>
      <c r="R23" s="130" t="s">
        <v>52</v>
      </c>
      <c r="S23" s="130"/>
      <c r="T23" s="130"/>
      <c r="U23" s="130"/>
      <c r="V23" s="130"/>
      <c r="W23" s="130"/>
      <c r="X23" s="130"/>
      <c r="Y23" s="130"/>
      <c r="Z23" s="130"/>
      <c r="AA23" s="131" t="s">
        <v>51</v>
      </c>
      <c r="AB23" s="131"/>
      <c r="AC23" s="132" t="s">
        <v>97</v>
      </c>
      <c r="AD23" s="132"/>
      <c r="AE23" s="131"/>
      <c r="AF23" s="131"/>
      <c r="AG23" s="131"/>
      <c r="AH23" s="132"/>
      <c r="AI23" s="131"/>
      <c r="AJ23" s="133"/>
      <c r="AK23" s="9"/>
      <c r="AL23" s="9"/>
      <c r="AM23" s="9"/>
      <c r="AN23" s="9"/>
      <c r="AO23" s="9"/>
      <c r="AP23" s="9"/>
    </row>
    <row r="24" spans="1:42" ht="15" customHeight="1" x14ac:dyDescent="0.25">
      <c r="A24" s="1"/>
      <c r="B24" s="39"/>
      <c r="C24" s="39"/>
      <c r="D24" s="39"/>
      <c r="E24" s="39"/>
      <c r="F24" s="39"/>
      <c r="G24" s="39"/>
      <c r="H24" s="39"/>
      <c r="I24" s="39"/>
      <c r="J24" s="1"/>
      <c r="K24" s="39"/>
      <c r="L24" s="39"/>
      <c r="M24" s="39"/>
      <c r="N24" s="38"/>
      <c r="O24" s="24"/>
      <c r="P24" s="24"/>
      <c r="Q24" s="24"/>
      <c r="R24" s="24"/>
      <c r="S24" s="24"/>
      <c r="T24" s="24"/>
      <c r="U24" s="1"/>
      <c r="V24" s="41"/>
      <c r="W24" s="1"/>
      <c r="X24" s="1"/>
      <c r="Y24" s="24"/>
      <c r="Z24" s="24"/>
      <c r="AA24" s="61"/>
      <c r="AB24" s="1"/>
      <c r="AC24" s="86"/>
      <c r="AD24" s="86"/>
      <c r="AE24" s="1"/>
      <c r="AF24" s="1"/>
      <c r="AG24" s="1"/>
      <c r="AH24" s="1"/>
      <c r="AI24" s="1"/>
      <c r="AJ24" s="1"/>
      <c r="AK24" s="9"/>
      <c r="AL24" s="9"/>
      <c r="AM24" s="9"/>
      <c r="AN24" s="9"/>
      <c r="AO24" s="9"/>
      <c r="AP24" s="9"/>
    </row>
    <row r="25" spans="1:42" ht="15" customHeight="1" x14ac:dyDescent="0.25">
      <c r="A25" s="1"/>
      <c r="B25" s="1" t="s">
        <v>38</v>
      </c>
      <c r="C25" s="1"/>
      <c r="D25" s="1" t="s">
        <v>40</v>
      </c>
      <c r="E25" s="1"/>
      <c r="F25" s="1"/>
      <c r="G25" s="1"/>
      <c r="H25" s="1"/>
      <c r="I25" s="1"/>
      <c r="J25" s="1"/>
      <c r="K25" s="1"/>
      <c r="L25" s="1"/>
      <c r="M25" s="1"/>
      <c r="N25" s="41"/>
      <c r="O25" s="24"/>
      <c r="P25" s="24"/>
      <c r="Q25" s="24"/>
      <c r="R25" s="24"/>
      <c r="S25" s="24"/>
      <c r="T25" s="24"/>
      <c r="U25" s="1"/>
      <c r="V25" s="41"/>
      <c r="W25" s="1"/>
      <c r="X25" s="1"/>
      <c r="Y25" s="24"/>
      <c r="Z25" s="24"/>
      <c r="AA25" s="61"/>
      <c r="AB25" s="1"/>
      <c r="AC25" s="1"/>
      <c r="AD25" s="1"/>
      <c r="AE25" s="1"/>
      <c r="AF25" s="1"/>
      <c r="AG25" s="1"/>
      <c r="AH25" s="1"/>
      <c r="AI25" s="1"/>
      <c r="AJ25" s="1"/>
      <c r="AK25" s="9"/>
      <c r="AL25" s="9"/>
      <c r="AM25" s="9"/>
      <c r="AN25" s="9"/>
      <c r="AO25" s="9"/>
      <c r="AP25" s="9"/>
    </row>
    <row r="26" spans="1:42" s="63" customFormat="1" ht="15" customHeight="1" x14ac:dyDescent="0.2">
      <c r="A26" s="1"/>
      <c r="B26" s="1"/>
      <c r="C26" s="41"/>
      <c r="D26" s="1" t="s">
        <v>54</v>
      </c>
      <c r="E26" s="1"/>
      <c r="F26" s="24"/>
      <c r="G26" s="24"/>
      <c r="H26" s="24"/>
      <c r="I26" s="1"/>
      <c r="J26" s="1"/>
      <c r="K26" s="1"/>
      <c r="L26" s="1"/>
      <c r="M26" s="1"/>
      <c r="N26" s="1"/>
      <c r="O26" s="62"/>
      <c r="P26" s="62"/>
      <c r="Q26" s="62"/>
      <c r="R26" s="62"/>
      <c r="S26" s="62"/>
      <c r="T26" s="62"/>
      <c r="U26" s="1"/>
      <c r="V26" s="41"/>
      <c r="W26" s="1"/>
      <c r="X26" s="1"/>
      <c r="Y26" s="24"/>
      <c r="Z26" s="24"/>
      <c r="AA26" s="24"/>
      <c r="AB26" s="1"/>
      <c r="AC26" s="1"/>
      <c r="AD26" s="1"/>
      <c r="AE26" s="1"/>
      <c r="AF26" s="1"/>
      <c r="AG26" s="1"/>
      <c r="AH26" s="1"/>
      <c r="AI26" s="9"/>
      <c r="AJ26" s="1"/>
      <c r="AK26" s="9"/>
      <c r="AL26" s="9"/>
      <c r="AM26" s="9"/>
      <c r="AN26" s="9"/>
      <c r="AO26" s="9"/>
      <c r="AP26" s="9"/>
    </row>
    <row r="27" spans="1:42" s="63" customFormat="1" ht="15" customHeight="1" x14ac:dyDescent="0.2">
      <c r="A27" s="1"/>
      <c r="B27" s="1"/>
      <c r="C27" s="41"/>
      <c r="D27" s="1" t="s">
        <v>57</v>
      </c>
      <c r="E27" s="1"/>
      <c r="F27" s="24"/>
      <c r="G27" s="24"/>
      <c r="H27" s="24"/>
      <c r="I27" s="1"/>
      <c r="J27" s="1"/>
      <c r="K27" s="1"/>
      <c r="L27" s="1"/>
      <c r="M27" s="1"/>
      <c r="N27" s="1"/>
      <c r="O27" s="62"/>
      <c r="P27" s="62"/>
      <c r="Q27" s="62"/>
      <c r="R27" s="62"/>
      <c r="S27" s="62"/>
      <c r="T27" s="62"/>
      <c r="U27" s="1"/>
      <c r="V27" s="41"/>
      <c r="W27" s="1"/>
      <c r="X27" s="1"/>
      <c r="Y27" s="24"/>
      <c r="Z27" s="24"/>
      <c r="AA27" s="24"/>
      <c r="AB27" s="1"/>
      <c r="AC27" s="1"/>
      <c r="AD27" s="1"/>
      <c r="AE27" s="1"/>
      <c r="AF27" s="1"/>
      <c r="AG27" s="1"/>
      <c r="AH27" s="1"/>
      <c r="AI27" s="9"/>
      <c r="AJ27" s="1"/>
      <c r="AK27" s="9"/>
      <c r="AL27" s="9"/>
      <c r="AM27" s="9"/>
      <c r="AN27" s="9"/>
      <c r="AO27" s="9"/>
      <c r="AP27" s="9"/>
    </row>
    <row r="28" spans="1:42" s="63" customFormat="1" ht="15" customHeight="1" x14ac:dyDescent="0.2">
      <c r="A28" s="1"/>
      <c r="B28" s="1"/>
      <c r="C28" s="41"/>
      <c r="D28" s="1" t="s">
        <v>91</v>
      </c>
      <c r="E28" s="1"/>
      <c r="F28" s="24"/>
      <c r="G28" s="24"/>
      <c r="H28" s="24"/>
      <c r="I28" s="1"/>
      <c r="J28" s="1"/>
      <c r="K28" s="1"/>
      <c r="L28" s="1"/>
      <c r="M28" s="1"/>
      <c r="N28" s="1"/>
      <c r="O28" s="62"/>
      <c r="P28" s="62"/>
      <c r="Q28" s="62"/>
      <c r="R28" s="62"/>
      <c r="S28" s="62"/>
      <c r="T28" s="62"/>
      <c r="U28" s="1"/>
      <c r="V28" s="41"/>
      <c r="W28" s="1"/>
      <c r="X28" s="1"/>
      <c r="Y28" s="24"/>
      <c r="Z28" s="24"/>
      <c r="AA28" s="24"/>
      <c r="AB28" s="1"/>
      <c r="AC28" s="1"/>
      <c r="AD28" s="1"/>
      <c r="AE28" s="1"/>
      <c r="AF28" s="1"/>
      <c r="AG28" s="1"/>
      <c r="AH28" s="1"/>
      <c r="AI28" s="9"/>
      <c r="AJ28" s="1"/>
      <c r="AK28" s="9"/>
      <c r="AL28" s="9"/>
      <c r="AM28" s="9"/>
      <c r="AN28" s="9"/>
      <c r="AO28" s="9"/>
      <c r="AP28" s="9"/>
    </row>
    <row r="29" spans="1:42" ht="15" customHeight="1" x14ac:dyDescent="0.2">
      <c r="A29" s="1"/>
      <c r="B29" s="1"/>
      <c r="C29" s="41"/>
      <c r="D29" s="1"/>
      <c r="E29" s="1"/>
      <c r="F29" s="24"/>
      <c r="G29" s="24"/>
      <c r="H29" s="24"/>
      <c r="I29" s="1"/>
      <c r="J29" s="1"/>
      <c r="K29" s="1"/>
      <c r="L29" s="1"/>
      <c r="M29" s="1"/>
      <c r="N29" s="1"/>
      <c r="O29" s="62"/>
      <c r="P29" s="62"/>
      <c r="Q29" s="62"/>
      <c r="R29" s="62"/>
      <c r="S29" s="62"/>
      <c r="T29" s="62"/>
      <c r="U29" s="1"/>
      <c r="V29" s="41"/>
      <c r="W29" s="1"/>
      <c r="X29" s="1"/>
      <c r="Y29" s="24"/>
      <c r="Z29" s="24"/>
      <c r="AA29" s="24"/>
      <c r="AB29" s="1"/>
      <c r="AC29" s="1"/>
      <c r="AD29" s="1"/>
      <c r="AE29" s="1"/>
      <c r="AF29" s="1"/>
      <c r="AG29" s="1"/>
      <c r="AH29" s="1"/>
      <c r="AI29" s="9"/>
      <c r="AJ29" s="1"/>
      <c r="AK29" s="9"/>
      <c r="AL29" s="9"/>
      <c r="AM29" s="9"/>
      <c r="AN29" s="9"/>
      <c r="AO29" s="9"/>
      <c r="AP29" s="9"/>
    </row>
    <row r="30" spans="1:42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9"/>
      <c r="AL30" s="9"/>
      <c r="AM30" s="9"/>
      <c r="AN30" s="9"/>
      <c r="AO30" s="9"/>
      <c r="AP30" s="9"/>
    </row>
    <row r="31" spans="1:42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9"/>
      <c r="AL31" s="9"/>
      <c r="AM31" s="9"/>
      <c r="AN31" s="9"/>
      <c r="AO31" s="9"/>
      <c r="AP31" s="9"/>
    </row>
    <row r="32" spans="1:42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9"/>
      <c r="AL32" s="9"/>
      <c r="AM32" s="9"/>
      <c r="AN32" s="9"/>
      <c r="AO32" s="9"/>
      <c r="AP32" s="9"/>
    </row>
    <row r="33" spans="1:42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9"/>
      <c r="AL33" s="9"/>
      <c r="AM33" s="9"/>
      <c r="AN33" s="9"/>
      <c r="AO33" s="9"/>
      <c r="AP33" s="9"/>
    </row>
    <row r="34" spans="1:42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9"/>
      <c r="AL34" s="9"/>
      <c r="AM34" s="9"/>
      <c r="AN34" s="9"/>
      <c r="AO34" s="9"/>
      <c r="AP34" s="9"/>
    </row>
    <row r="35" spans="1:42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9"/>
      <c r="AL35" s="9"/>
      <c r="AM35" s="9"/>
      <c r="AN35" s="9"/>
      <c r="AO35" s="9"/>
      <c r="AP35" s="9"/>
    </row>
    <row r="36" spans="1:42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9"/>
      <c r="AL36" s="9"/>
      <c r="AM36" s="9"/>
      <c r="AN36" s="9"/>
      <c r="AO36" s="9"/>
      <c r="AP36" s="9"/>
    </row>
    <row r="37" spans="1:42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9"/>
      <c r="AL37" s="9"/>
      <c r="AM37" s="9"/>
      <c r="AN37" s="9"/>
      <c r="AO37" s="9"/>
      <c r="AP37" s="9"/>
    </row>
    <row r="38" spans="1:42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9"/>
      <c r="AL38" s="9"/>
      <c r="AM38" s="9"/>
      <c r="AN38" s="9"/>
      <c r="AO38" s="9"/>
      <c r="AP38" s="9"/>
    </row>
    <row r="39" spans="1:42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9"/>
      <c r="AL39" s="9"/>
      <c r="AM39" s="9"/>
      <c r="AN39" s="9"/>
      <c r="AO39" s="9"/>
      <c r="AP39" s="9"/>
    </row>
    <row r="40" spans="1:42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9"/>
      <c r="AL40" s="9"/>
      <c r="AM40" s="9"/>
      <c r="AN40" s="9"/>
      <c r="AO40" s="9"/>
      <c r="AP40" s="9"/>
    </row>
    <row r="41" spans="1:42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9"/>
      <c r="AL41" s="9"/>
      <c r="AM41" s="9"/>
      <c r="AN41" s="9"/>
      <c r="AO41" s="9"/>
      <c r="AP41" s="9"/>
    </row>
    <row r="42" spans="1:42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9"/>
      <c r="AL42" s="9"/>
      <c r="AM42" s="9"/>
      <c r="AN42" s="9"/>
      <c r="AO42" s="9"/>
      <c r="AP42" s="9"/>
    </row>
    <row r="43" spans="1:42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9"/>
      <c r="AL43" s="9"/>
      <c r="AM43" s="9"/>
      <c r="AN43" s="9"/>
      <c r="AO43" s="9"/>
      <c r="AP43" s="9"/>
    </row>
    <row r="44" spans="1:42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9"/>
      <c r="AL44" s="9"/>
      <c r="AM44" s="9"/>
      <c r="AN44" s="9"/>
      <c r="AO44" s="9"/>
      <c r="AP44" s="9"/>
    </row>
    <row r="45" spans="1:42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9"/>
      <c r="AL45" s="9"/>
      <c r="AM45" s="9"/>
      <c r="AN45" s="9"/>
      <c r="AO45" s="9"/>
      <c r="AP45" s="9"/>
    </row>
    <row r="46" spans="1:42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9"/>
      <c r="AL46" s="9"/>
      <c r="AM46" s="9"/>
      <c r="AN46" s="9"/>
      <c r="AO46" s="9"/>
      <c r="AP46" s="9"/>
    </row>
    <row r="47" spans="1:42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9"/>
      <c r="AL47" s="9"/>
      <c r="AM47" s="9"/>
      <c r="AN47" s="9"/>
      <c r="AO47" s="9"/>
      <c r="AP47" s="9"/>
    </row>
    <row r="48" spans="1:42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9"/>
      <c r="AL48" s="9"/>
      <c r="AM48" s="9"/>
      <c r="AN48" s="9"/>
      <c r="AO48" s="9"/>
      <c r="AP48" s="9"/>
    </row>
  </sheetData>
  <sortState ref="B14:AF15">
    <sortCondition ref="B1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="97" zoomScaleNormal="97" workbookViewId="0"/>
  </sheetViews>
  <sheetFormatPr defaultRowHeight="15" x14ac:dyDescent="0.25"/>
  <cols>
    <col min="1" max="1" width="0.7109375" style="88" customWidth="1"/>
    <col min="2" max="2" width="29.7109375" style="89" customWidth="1"/>
    <col min="3" max="3" width="21.5703125" style="90" customWidth="1"/>
    <col min="4" max="4" width="10.5703125" style="91" customWidth="1"/>
    <col min="5" max="5" width="8" style="91" customWidth="1"/>
    <col min="6" max="6" width="0.7109375" style="40" customWidth="1"/>
    <col min="7" max="11" width="5.28515625" style="90" customWidth="1"/>
    <col min="12" max="12" width="6.42578125" style="90" customWidth="1"/>
    <col min="13" max="16" width="5.28515625" style="90" customWidth="1"/>
    <col min="17" max="21" width="6.7109375" style="90" customWidth="1"/>
    <col min="22" max="22" width="10.85546875" style="90" customWidth="1"/>
    <col min="23" max="23" width="19.7109375" style="91" customWidth="1"/>
    <col min="24" max="24" width="9.7109375" style="90" customWidth="1"/>
    <col min="25" max="30" width="9.140625" style="92"/>
  </cols>
  <sheetData>
    <row r="1" spans="1:30" ht="18.75" x14ac:dyDescent="0.3">
      <c r="A1" s="9"/>
      <c r="B1" s="75" t="s">
        <v>58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76"/>
      <c r="X1" s="30"/>
      <c r="Y1" s="77"/>
      <c r="Z1" s="77"/>
      <c r="AA1" s="77"/>
      <c r="AB1" s="77"/>
      <c r="AC1" s="77"/>
      <c r="AD1" s="77"/>
    </row>
    <row r="2" spans="1:30" x14ac:dyDescent="0.25">
      <c r="A2" s="9"/>
      <c r="B2" s="11" t="s">
        <v>45</v>
      </c>
      <c r="C2" s="78" t="s">
        <v>44</v>
      </c>
      <c r="D2" s="78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78"/>
      <c r="X2" s="45"/>
      <c r="Y2" s="77"/>
      <c r="Z2" s="77"/>
      <c r="AA2" s="77"/>
      <c r="AB2" s="77"/>
      <c r="AC2" s="77"/>
      <c r="AD2" s="77"/>
    </row>
    <row r="3" spans="1:30" x14ac:dyDescent="0.25">
      <c r="A3" s="9"/>
      <c r="B3" s="79" t="s">
        <v>59</v>
      </c>
      <c r="C3" s="23" t="s">
        <v>60</v>
      </c>
      <c r="D3" s="80" t="s">
        <v>61</v>
      </c>
      <c r="E3" s="81" t="s">
        <v>1</v>
      </c>
      <c r="F3" s="24"/>
      <c r="G3" s="82" t="s">
        <v>62</v>
      </c>
      <c r="H3" s="83" t="s">
        <v>63</v>
      </c>
      <c r="I3" s="83" t="s">
        <v>30</v>
      </c>
      <c r="J3" s="18" t="s">
        <v>64</v>
      </c>
      <c r="K3" s="84" t="s">
        <v>65</v>
      </c>
      <c r="L3" s="84" t="s">
        <v>66</v>
      </c>
      <c r="M3" s="82" t="s">
        <v>67</v>
      </c>
      <c r="N3" s="82" t="s">
        <v>29</v>
      </c>
      <c r="O3" s="83" t="s">
        <v>68</v>
      </c>
      <c r="P3" s="82" t="s">
        <v>63</v>
      </c>
      <c r="Q3" s="82" t="s">
        <v>3</v>
      </c>
      <c r="R3" s="82">
        <v>1</v>
      </c>
      <c r="S3" s="82">
        <v>2</v>
      </c>
      <c r="T3" s="82">
        <v>3</v>
      </c>
      <c r="U3" s="82" t="s">
        <v>69</v>
      </c>
      <c r="V3" s="18" t="s">
        <v>21</v>
      </c>
      <c r="W3" s="17" t="s">
        <v>70</v>
      </c>
      <c r="X3" s="17" t="s">
        <v>71</v>
      </c>
      <c r="Y3" s="77"/>
      <c r="Z3" s="77"/>
      <c r="AA3" s="77"/>
      <c r="AB3" s="77"/>
      <c r="AC3" s="77"/>
      <c r="AD3" s="77"/>
    </row>
    <row r="4" spans="1:30" x14ac:dyDescent="0.25">
      <c r="A4" s="9"/>
      <c r="B4" s="93" t="s">
        <v>72</v>
      </c>
      <c r="C4" s="108" t="s">
        <v>82</v>
      </c>
      <c r="D4" s="93" t="s">
        <v>73</v>
      </c>
      <c r="E4" s="109" t="s">
        <v>39</v>
      </c>
      <c r="F4" s="74"/>
      <c r="G4" s="94">
        <v>1</v>
      </c>
      <c r="H4" s="110"/>
      <c r="I4" s="94"/>
      <c r="J4" s="111"/>
      <c r="K4" s="111" t="s">
        <v>74</v>
      </c>
      <c r="L4" s="111"/>
      <c r="M4" s="111">
        <v>1</v>
      </c>
      <c r="N4" s="94"/>
      <c r="O4" s="110">
        <v>1</v>
      </c>
      <c r="P4" s="94"/>
      <c r="Q4" s="112" t="s">
        <v>83</v>
      </c>
      <c r="R4" s="112" t="s">
        <v>81</v>
      </c>
      <c r="S4" s="112"/>
      <c r="T4" s="112" t="s">
        <v>80</v>
      </c>
      <c r="U4" s="112" t="s">
        <v>81</v>
      </c>
      <c r="V4" s="113">
        <v>0.4</v>
      </c>
      <c r="W4" s="114" t="s">
        <v>75</v>
      </c>
      <c r="X4" s="94">
        <v>1013</v>
      </c>
      <c r="Y4" s="77"/>
      <c r="Z4" s="77"/>
      <c r="AA4" s="77"/>
      <c r="AB4" s="77"/>
      <c r="AC4" s="77"/>
      <c r="AD4" s="77"/>
    </row>
    <row r="5" spans="1:30" x14ac:dyDescent="0.25">
      <c r="A5" s="9"/>
      <c r="B5" s="93" t="s">
        <v>76</v>
      </c>
      <c r="C5" s="108" t="s">
        <v>84</v>
      </c>
      <c r="D5" s="93" t="s">
        <v>73</v>
      </c>
      <c r="E5" s="109" t="s">
        <v>39</v>
      </c>
      <c r="F5" s="74"/>
      <c r="G5" s="94">
        <v>1</v>
      </c>
      <c r="H5" s="110"/>
      <c r="I5" s="94"/>
      <c r="J5" s="111" t="s">
        <v>68</v>
      </c>
      <c r="K5" s="111">
        <v>4</v>
      </c>
      <c r="L5" s="111" t="s">
        <v>77</v>
      </c>
      <c r="M5" s="111">
        <v>1</v>
      </c>
      <c r="N5" s="95"/>
      <c r="O5" s="115">
        <v>5</v>
      </c>
      <c r="P5" s="95"/>
      <c r="Q5" s="112" t="s">
        <v>85</v>
      </c>
      <c r="R5" s="112"/>
      <c r="S5" s="112" t="s">
        <v>79</v>
      </c>
      <c r="T5" s="112"/>
      <c r="U5" s="112" t="s">
        <v>86</v>
      </c>
      <c r="V5" s="113">
        <v>0.875</v>
      </c>
      <c r="W5" s="114" t="s">
        <v>78</v>
      </c>
      <c r="X5" s="94">
        <v>1682</v>
      </c>
      <c r="Y5" s="77"/>
      <c r="Z5" s="77"/>
      <c r="AA5" s="77"/>
      <c r="AB5" s="77"/>
      <c r="AC5" s="77"/>
      <c r="AD5" s="77"/>
    </row>
    <row r="6" spans="1:30" x14ac:dyDescent="0.25">
      <c r="A6" s="85"/>
      <c r="B6" s="23" t="s">
        <v>9</v>
      </c>
      <c r="C6" s="18"/>
      <c r="D6" s="17"/>
      <c r="E6" s="96"/>
      <c r="F6" s="97"/>
      <c r="G6" s="19">
        <f>SUM(G2:G5)</f>
        <v>2</v>
      </c>
      <c r="H6" s="19"/>
      <c r="I6" s="19"/>
      <c r="J6" s="18"/>
      <c r="K6" s="18"/>
      <c r="L6" s="18"/>
      <c r="M6" s="19">
        <f t="shared" ref="M6" si="0">SUM(M2:M5)</f>
        <v>2</v>
      </c>
      <c r="N6" s="19"/>
      <c r="O6" s="19">
        <v>6</v>
      </c>
      <c r="P6" s="19"/>
      <c r="Q6" s="98" t="s">
        <v>87</v>
      </c>
      <c r="R6" s="98" t="s">
        <v>81</v>
      </c>
      <c r="S6" s="98" t="s">
        <v>79</v>
      </c>
      <c r="T6" s="98" t="s">
        <v>80</v>
      </c>
      <c r="U6" s="98" t="s">
        <v>88</v>
      </c>
      <c r="V6" s="35">
        <v>0.69199999999999995</v>
      </c>
      <c r="W6" s="99"/>
      <c r="X6" s="98"/>
      <c r="Y6" s="77"/>
      <c r="Z6" s="77"/>
      <c r="AA6" s="77"/>
      <c r="AB6" s="77"/>
      <c r="AC6" s="77"/>
      <c r="AD6" s="77"/>
    </row>
    <row r="7" spans="1:30" x14ac:dyDescent="0.25">
      <c r="A7" s="85"/>
      <c r="B7" s="100"/>
      <c r="C7" s="101"/>
      <c r="D7" s="102"/>
      <c r="E7" s="103"/>
      <c r="F7" s="104"/>
      <c r="G7" s="101"/>
      <c r="H7" s="101"/>
      <c r="I7" s="101"/>
      <c r="J7" s="105"/>
      <c r="K7" s="105"/>
      <c r="L7" s="105"/>
      <c r="M7" s="101"/>
      <c r="N7" s="101"/>
      <c r="O7" s="101"/>
      <c r="P7" s="101"/>
      <c r="Q7" s="106"/>
      <c r="R7" s="106"/>
      <c r="S7" s="106"/>
      <c r="T7" s="106"/>
      <c r="U7" s="106"/>
      <c r="V7" s="101"/>
      <c r="W7" s="102"/>
      <c r="X7" s="107"/>
      <c r="Y7" s="77"/>
      <c r="Z7" s="77"/>
      <c r="AA7" s="77"/>
      <c r="AB7" s="77"/>
      <c r="AC7" s="77"/>
      <c r="AD7" s="77"/>
    </row>
    <row r="8" spans="1:30" x14ac:dyDescent="0.25">
      <c r="A8" s="85"/>
      <c r="B8" s="86"/>
      <c r="C8" s="1"/>
      <c r="D8" s="86"/>
      <c r="E8" s="87"/>
      <c r="G8" s="1"/>
      <c r="H8" s="41"/>
      <c r="I8" s="1"/>
      <c r="J8" s="24"/>
      <c r="K8" s="24"/>
      <c r="L8" s="24"/>
      <c r="M8" s="1"/>
      <c r="N8" s="1"/>
      <c r="O8" s="1"/>
      <c r="P8" s="1"/>
      <c r="Q8" s="1"/>
      <c r="R8" s="1"/>
      <c r="S8" s="1"/>
      <c r="T8" s="1"/>
      <c r="U8" s="1"/>
      <c r="V8" s="1"/>
      <c r="W8" s="86"/>
      <c r="X8" s="1"/>
      <c r="Y8" s="77"/>
      <c r="Z8" s="77"/>
      <c r="AA8" s="77"/>
      <c r="AB8" s="77"/>
      <c r="AC8" s="77"/>
      <c r="AD8" s="77"/>
    </row>
    <row r="9" spans="1:30" x14ac:dyDescent="0.25">
      <c r="A9" s="85"/>
      <c r="B9" s="86"/>
      <c r="C9" s="1"/>
      <c r="D9" s="86"/>
      <c r="E9" s="87"/>
      <c r="G9" s="1"/>
      <c r="H9" s="41"/>
      <c r="I9" s="1"/>
      <c r="J9" s="24"/>
      <c r="K9" s="24"/>
      <c r="L9" s="24"/>
      <c r="M9" s="1"/>
      <c r="N9" s="1"/>
      <c r="O9" s="1"/>
      <c r="P9" s="1"/>
      <c r="Q9" s="1"/>
      <c r="R9" s="1"/>
      <c r="S9" s="1"/>
      <c r="T9" s="1"/>
      <c r="U9" s="1"/>
      <c r="V9" s="1"/>
      <c r="W9" s="86"/>
      <c r="X9" s="1"/>
      <c r="Y9" s="77"/>
      <c r="Z9" s="77"/>
      <c r="AA9" s="77"/>
      <c r="AB9" s="77"/>
      <c r="AC9" s="77"/>
      <c r="AD9" s="77"/>
    </row>
    <row r="10" spans="1:30" x14ac:dyDescent="0.25">
      <c r="A10" s="85"/>
      <c r="B10" s="86"/>
      <c r="C10" s="1"/>
      <c r="D10" s="86"/>
      <c r="E10" s="87"/>
      <c r="G10" s="1"/>
      <c r="H10" s="41"/>
      <c r="I10" s="1"/>
      <c r="J10" s="24"/>
      <c r="K10" s="24"/>
      <c r="L10" s="24"/>
      <c r="M10" s="1"/>
      <c r="N10" s="1"/>
      <c r="O10" s="1"/>
      <c r="P10" s="1"/>
      <c r="Q10" s="1"/>
      <c r="R10" s="1"/>
      <c r="S10" s="1"/>
      <c r="T10" s="1"/>
      <c r="U10" s="1"/>
      <c r="V10" s="1"/>
      <c r="W10" s="86"/>
      <c r="X10" s="1"/>
      <c r="Y10" s="77"/>
      <c r="Z10" s="77"/>
      <c r="AA10" s="77"/>
      <c r="AB10" s="77"/>
      <c r="AC10" s="77"/>
      <c r="AD10" s="77"/>
    </row>
    <row r="11" spans="1:30" x14ac:dyDescent="0.25">
      <c r="A11" s="85"/>
      <c r="B11" s="86"/>
      <c r="C11" s="1"/>
      <c r="D11" s="86"/>
      <c r="E11" s="87"/>
      <c r="G11" s="1"/>
      <c r="H11" s="41"/>
      <c r="I11" s="1"/>
      <c r="J11" s="24"/>
      <c r="K11" s="24"/>
      <c r="L11" s="24"/>
      <c r="M11" s="1"/>
      <c r="N11" s="1"/>
      <c r="O11" s="1"/>
      <c r="P11" s="1"/>
      <c r="Q11" s="1"/>
      <c r="R11" s="1"/>
      <c r="S11" s="1"/>
      <c r="T11" s="1"/>
      <c r="U11" s="1"/>
      <c r="V11" s="1"/>
      <c r="W11" s="86"/>
      <c r="X11" s="1"/>
      <c r="Y11" s="77"/>
      <c r="Z11" s="77"/>
      <c r="AA11" s="77"/>
      <c r="AB11" s="77"/>
      <c r="AC11" s="77"/>
      <c r="AD11" s="77"/>
    </row>
    <row r="12" spans="1:30" x14ac:dyDescent="0.25">
      <c r="A12" s="85"/>
      <c r="B12" s="86"/>
      <c r="C12" s="1"/>
      <c r="D12" s="86"/>
      <c r="E12" s="87"/>
      <c r="G12" s="1"/>
      <c r="H12" s="41"/>
      <c r="I12" s="1"/>
      <c r="J12" s="24"/>
      <c r="K12" s="24"/>
      <c r="L12" s="24"/>
      <c r="M12" s="1"/>
      <c r="N12" s="1"/>
      <c r="O12" s="1"/>
      <c r="P12" s="1"/>
      <c r="Q12" s="1"/>
      <c r="R12" s="1"/>
      <c r="S12" s="1"/>
      <c r="T12" s="1"/>
      <c r="U12" s="1"/>
      <c r="V12" s="1"/>
      <c r="W12" s="86"/>
      <c r="X12" s="1"/>
      <c r="Y12" s="77"/>
      <c r="Z12" s="77"/>
      <c r="AA12" s="77"/>
      <c r="AB12" s="77"/>
      <c r="AC12" s="77"/>
      <c r="AD12" s="77"/>
    </row>
    <row r="13" spans="1:30" x14ac:dyDescent="0.25">
      <c r="A13" s="85"/>
      <c r="B13" s="86"/>
      <c r="C13" s="1"/>
      <c r="D13" s="86"/>
      <c r="E13" s="87"/>
      <c r="G13" s="1"/>
      <c r="H13" s="41"/>
      <c r="I13" s="1"/>
      <c r="J13" s="24"/>
      <c r="K13" s="24"/>
      <c r="L13" s="24"/>
      <c r="M13" s="1"/>
      <c r="N13" s="1"/>
      <c r="O13" s="1"/>
      <c r="P13" s="1"/>
      <c r="Q13" s="1"/>
      <c r="R13" s="1"/>
      <c r="S13" s="1"/>
      <c r="T13" s="1"/>
      <c r="U13" s="1"/>
      <c r="V13" s="1"/>
      <c r="W13" s="86"/>
      <c r="X13" s="1"/>
      <c r="Y13" s="77"/>
      <c r="Z13" s="77"/>
      <c r="AA13" s="77"/>
      <c r="AB13" s="77"/>
      <c r="AC13" s="77"/>
      <c r="AD13" s="77"/>
    </row>
    <row r="14" spans="1:30" x14ac:dyDescent="0.25">
      <c r="A14" s="85"/>
      <c r="B14" s="86"/>
      <c r="C14" s="1"/>
      <c r="D14" s="86"/>
      <c r="E14" s="87"/>
      <c r="G14" s="1"/>
      <c r="H14" s="41"/>
      <c r="I14" s="1"/>
      <c r="J14" s="24"/>
      <c r="K14" s="24"/>
      <c r="L14" s="24"/>
      <c r="M14" s="1"/>
      <c r="N14" s="1"/>
      <c r="O14" s="1"/>
      <c r="P14" s="1"/>
      <c r="Q14" s="1"/>
      <c r="R14" s="1"/>
      <c r="S14" s="1"/>
      <c r="T14" s="1"/>
      <c r="U14" s="1"/>
      <c r="V14" s="1"/>
      <c r="W14" s="86"/>
      <c r="X14" s="1"/>
      <c r="Y14" s="77"/>
      <c r="Z14" s="77"/>
      <c r="AA14" s="77"/>
      <c r="AB14" s="77"/>
      <c r="AC14" s="77"/>
      <c r="AD14" s="77"/>
    </row>
    <row r="15" spans="1:30" x14ac:dyDescent="0.25">
      <c r="A15" s="85"/>
      <c r="B15" s="86"/>
      <c r="C15" s="1"/>
      <c r="D15" s="86"/>
      <c r="E15" s="87"/>
      <c r="G15" s="1"/>
      <c r="H15" s="41"/>
      <c r="I15" s="1"/>
      <c r="J15" s="24"/>
      <c r="K15" s="24"/>
      <c r="L15" s="24"/>
      <c r="M15" s="1"/>
      <c r="N15" s="1"/>
      <c r="O15" s="1"/>
      <c r="P15" s="1"/>
      <c r="Q15" s="1"/>
      <c r="R15" s="1"/>
      <c r="S15" s="1"/>
      <c r="T15" s="1"/>
      <c r="U15" s="1"/>
      <c r="V15" s="1"/>
      <c r="W15" s="86"/>
      <c r="X15" s="1"/>
      <c r="Y15" s="77"/>
      <c r="Z15" s="77"/>
      <c r="AA15" s="77"/>
      <c r="AB15" s="77"/>
      <c r="AC15" s="77"/>
      <c r="AD15" s="77"/>
    </row>
    <row r="16" spans="1:30" x14ac:dyDescent="0.25">
      <c r="A16" s="85"/>
      <c r="B16" s="86"/>
      <c r="C16" s="1"/>
      <c r="D16" s="86"/>
      <c r="E16" s="87"/>
      <c r="G16" s="1"/>
      <c r="H16" s="41"/>
      <c r="I16" s="1"/>
      <c r="J16" s="24"/>
      <c r="K16" s="24"/>
      <c r="L16" s="24"/>
      <c r="M16" s="1"/>
      <c r="N16" s="1"/>
      <c r="O16" s="1"/>
      <c r="P16" s="1"/>
      <c r="Q16" s="1"/>
      <c r="R16" s="1"/>
      <c r="S16" s="1"/>
      <c r="T16" s="1"/>
      <c r="U16" s="1"/>
      <c r="V16" s="1"/>
      <c r="W16" s="86"/>
      <c r="X16" s="1"/>
      <c r="Y16" s="77"/>
      <c r="Z16" s="77"/>
      <c r="AA16" s="77"/>
      <c r="AB16" s="77"/>
      <c r="AC16" s="77"/>
      <c r="AD16" s="77"/>
    </row>
    <row r="17" spans="1:30" x14ac:dyDescent="0.25">
      <c r="A17" s="85"/>
      <c r="B17" s="86"/>
      <c r="C17" s="1"/>
      <c r="D17" s="86"/>
      <c r="E17" s="87"/>
      <c r="G17" s="1"/>
      <c r="H17" s="41"/>
      <c r="I17" s="1"/>
      <c r="J17" s="24"/>
      <c r="K17" s="24"/>
      <c r="L17" s="24"/>
      <c r="M17" s="1"/>
      <c r="N17" s="1"/>
      <c r="O17" s="1"/>
      <c r="P17" s="1"/>
      <c r="Q17" s="1"/>
      <c r="R17" s="1"/>
      <c r="S17" s="1"/>
      <c r="T17" s="1"/>
      <c r="U17" s="1"/>
      <c r="V17" s="1"/>
      <c r="W17" s="86"/>
      <c r="X17" s="1"/>
      <c r="Y17" s="77"/>
      <c r="Z17" s="77"/>
      <c r="AA17" s="77"/>
      <c r="AB17" s="77"/>
      <c r="AC17" s="77"/>
      <c r="AD17" s="77"/>
    </row>
    <row r="18" spans="1:30" x14ac:dyDescent="0.25">
      <c r="A18" s="85"/>
      <c r="B18" s="86"/>
      <c r="C18" s="1"/>
      <c r="D18" s="86"/>
      <c r="E18" s="87"/>
      <c r="G18" s="1"/>
      <c r="H18" s="41"/>
      <c r="I18" s="1"/>
      <c r="J18" s="24"/>
      <c r="K18" s="24"/>
      <c r="L18" s="24"/>
      <c r="M18" s="1"/>
      <c r="N18" s="1"/>
      <c r="O18" s="1"/>
      <c r="P18" s="1"/>
      <c r="Q18" s="1"/>
      <c r="R18" s="1"/>
      <c r="S18" s="1"/>
      <c r="T18" s="1"/>
      <c r="U18" s="1"/>
      <c r="V18" s="1"/>
      <c r="W18" s="86"/>
      <c r="X18" s="1"/>
      <c r="Y18" s="77"/>
      <c r="Z18" s="77"/>
      <c r="AA18" s="77"/>
      <c r="AB18" s="77"/>
      <c r="AC18" s="77"/>
      <c r="AD18" s="77"/>
    </row>
    <row r="19" spans="1:30" x14ac:dyDescent="0.25">
      <c r="A19" s="85"/>
      <c r="B19" s="86"/>
      <c r="C19" s="1"/>
      <c r="D19" s="86"/>
      <c r="E19" s="87"/>
      <c r="G19" s="1"/>
      <c r="H19" s="41"/>
      <c r="I19" s="1"/>
      <c r="J19" s="24"/>
      <c r="K19" s="24"/>
      <c r="L19" s="24"/>
      <c r="M19" s="1"/>
      <c r="N19" s="1"/>
      <c r="O19" s="1"/>
      <c r="P19" s="1"/>
      <c r="Q19" s="1"/>
      <c r="R19" s="1"/>
      <c r="S19" s="1"/>
      <c r="T19" s="1"/>
      <c r="U19" s="1"/>
      <c r="V19" s="1"/>
      <c r="W19" s="86"/>
      <c r="X19" s="1"/>
      <c r="Y19" s="77"/>
      <c r="Z19" s="77"/>
      <c r="AA19" s="77"/>
      <c r="AB19" s="77"/>
      <c r="AC19" s="77"/>
      <c r="AD19" s="77"/>
    </row>
    <row r="20" spans="1:30" x14ac:dyDescent="0.25">
      <c r="A20" s="85"/>
      <c r="B20" s="86"/>
      <c r="C20" s="1"/>
      <c r="D20" s="86"/>
      <c r="E20" s="87"/>
      <c r="G20" s="1"/>
      <c r="H20" s="41"/>
      <c r="I20" s="1"/>
      <c r="J20" s="24"/>
      <c r="K20" s="24"/>
      <c r="L20" s="24"/>
      <c r="M20" s="1"/>
      <c r="N20" s="1"/>
      <c r="O20" s="1"/>
      <c r="P20" s="1"/>
      <c r="Q20" s="1"/>
      <c r="R20" s="1"/>
      <c r="S20" s="1"/>
      <c r="T20" s="1"/>
      <c r="U20" s="1"/>
      <c r="V20" s="1"/>
      <c r="W20" s="86"/>
      <c r="X20" s="1"/>
      <c r="Y20" s="77"/>
      <c r="Z20" s="77"/>
      <c r="AA20" s="77"/>
      <c r="AB20" s="77"/>
      <c r="AC20" s="77"/>
      <c r="AD20" s="77"/>
    </row>
    <row r="21" spans="1:30" x14ac:dyDescent="0.25">
      <c r="A21" s="85"/>
      <c r="B21" s="86"/>
      <c r="C21" s="1"/>
      <c r="D21" s="86"/>
      <c r="E21" s="87"/>
      <c r="G21" s="1"/>
      <c r="H21" s="41"/>
      <c r="I21" s="1"/>
      <c r="J21" s="24"/>
      <c r="K21" s="24"/>
      <c r="L21" s="24"/>
      <c r="M21" s="1"/>
      <c r="N21" s="1"/>
      <c r="O21" s="1"/>
      <c r="P21" s="1"/>
      <c r="Q21" s="1"/>
      <c r="R21" s="1"/>
      <c r="S21" s="1"/>
      <c r="T21" s="1"/>
      <c r="U21" s="1"/>
      <c r="V21" s="1"/>
      <c r="W21" s="86"/>
      <c r="X21" s="1"/>
      <c r="Y21" s="77"/>
      <c r="Z21" s="77"/>
      <c r="AA21" s="77"/>
      <c r="AB21" s="77"/>
      <c r="AC21" s="77"/>
      <c r="AD21" s="77"/>
    </row>
    <row r="22" spans="1:30" x14ac:dyDescent="0.25">
      <c r="A22" s="85"/>
      <c r="B22" s="86"/>
      <c r="C22" s="1"/>
      <c r="D22" s="86"/>
      <c r="E22" s="87"/>
      <c r="G22" s="1"/>
      <c r="H22" s="41"/>
      <c r="I22" s="1"/>
      <c r="J22" s="24"/>
      <c r="K22" s="24"/>
      <c r="L22" s="24"/>
      <c r="M22" s="1"/>
      <c r="N22" s="1"/>
      <c r="O22" s="1"/>
      <c r="P22" s="1"/>
      <c r="Q22" s="1"/>
      <c r="R22" s="1"/>
      <c r="S22" s="1"/>
      <c r="T22" s="1"/>
      <c r="U22" s="1"/>
      <c r="V22" s="1"/>
      <c r="W22" s="86"/>
      <c r="X22" s="1"/>
      <c r="Y22" s="77"/>
      <c r="Z22" s="77"/>
      <c r="AA22" s="77"/>
      <c r="AB22" s="77"/>
      <c r="AC22" s="77"/>
      <c r="AD22" s="77"/>
    </row>
    <row r="23" spans="1:30" x14ac:dyDescent="0.25">
      <c r="A23" s="85"/>
      <c r="B23" s="86"/>
      <c r="C23" s="1"/>
      <c r="D23" s="86"/>
      <c r="E23" s="87"/>
      <c r="G23" s="1"/>
      <c r="H23" s="41"/>
      <c r="I23" s="1"/>
      <c r="J23" s="24"/>
      <c r="K23" s="24"/>
      <c r="L23" s="24"/>
      <c r="M23" s="1"/>
      <c r="N23" s="1"/>
      <c r="O23" s="1"/>
      <c r="P23" s="1"/>
      <c r="Q23" s="1"/>
      <c r="R23" s="1"/>
      <c r="S23" s="1"/>
      <c r="T23" s="1"/>
      <c r="U23" s="1"/>
      <c r="V23" s="1"/>
      <c r="W23" s="86"/>
      <c r="X23" s="1"/>
      <c r="Y23" s="77"/>
      <c r="Z23" s="77"/>
      <c r="AA23" s="77"/>
      <c r="AB23" s="77"/>
      <c r="AC23" s="77"/>
      <c r="AD23" s="77"/>
    </row>
    <row r="24" spans="1:30" x14ac:dyDescent="0.25">
      <c r="A24" s="85"/>
      <c r="B24" s="86"/>
      <c r="C24" s="1"/>
      <c r="D24" s="86"/>
      <c r="E24" s="87"/>
      <c r="G24" s="1"/>
      <c r="H24" s="41"/>
      <c r="I24" s="1"/>
      <c r="J24" s="24"/>
      <c r="K24" s="24"/>
      <c r="L24" s="24"/>
      <c r="M24" s="1"/>
      <c r="N24" s="1"/>
      <c r="O24" s="1"/>
      <c r="P24" s="1"/>
      <c r="Q24" s="1"/>
      <c r="R24" s="1"/>
      <c r="S24" s="1"/>
      <c r="T24" s="1"/>
      <c r="U24" s="1"/>
      <c r="V24" s="1"/>
      <c r="W24" s="86"/>
      <c r="X24" s="1"/>
      <c r="Y24" s="77"/>
      <c r="Z24" s="77"/>
      <c r="AA24" s="77"/>
      <c r="AB24" s="77"/>
      <c r="AC24" s="77"/>
      <c r="AD24" s="77"/>
    </row>
    <row r="25" spans="1:30" x14ac:dyDescent="0.25">
      <c r="A25" s="85"/>
      <c r="B25" s="86"/>
      <c r="C25" s="1"/>
      <c r="D25" s="86"/>
      <c r="E25" s="87"/>
      <c r="G25" s="1"/>
      <c r="H25" s="41"/>
      <c r="I25" s="1"/>
      <c r="J25" s="24"/>
      <c r="K25" s="24"/>
      <c r="L25" s="24"/>
      <c r="M25" s="1"/>
      <c r="N25" s="1"/>
      <c r="O25" s="1"/>
      <c r="P25" s="1"/>
      <c r="Q25" s="1"/>
      <c r="R25" s="1"/>
      <c r="S25" s="1"/>
      <c r="T25" s="1"/>
      <c r="U25" s="1"/>
      <c r="V25" s="1"/>
      <c r="W25" s="86"/>
      <c r="X25" s="1"/>
      <c r="Y25" s="77"/>
      <c r="Z25" s="77"/>
      <c r="AA25" s="77"/>
      <c r="AB25" s="77"/>
      <c r="AC25" s="77"/>
      <c r="AD25" s="77"/>
    </row>
    <row r="26" spans="1:30" x14ac:dyDescent="0.25">
      <c r="A26" s="85"/>
      <c r="B26" s="86"/>
      <c r="C26" s="1"/>
      <c r="D26" s="86"/>
      <c r="E26" s="87"/>
      <c r="G26" s="1"/>
      <c r="H26" s="41"/>
      <c r="I26" s="1"/>
      <c r="J26" s="24"/>
      <c r="K26" s="24"/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86"/>
      <c r="X26" s="1"/>
      <c r="Y26" s="77"/>
      <c r="Z26" s="77"/>
      <c r="AA26" s="77"/>
      <c r="AB26" s="77"/>
      <c r="AC26" s="77"/>
      <c r="AD26" s="77"/>
    </row>
    <row r="27" spans="1:30" x14ac:dyDescent="0.25">
      <c r="A27" s="85"/>
      <c r="B27" s="86"/>
      <c r="C27" s="1"/>
      <c r="D27" s="86"/>
      <c r="E27" s="87"/>
      <c r="G27" s="1"/>
      <c r="H27" s="41"/>
      <c r="I27" s="1"/>
      <c r="J27" s="24"/>
      <c r="K27" s="24"/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86"/>
      <c r="X27" s="1"/>
      <c r="Y27" s="77"/>
      <c r="Z27" s="77"/>
      <c r="AA27" s="77"/>
      <c r="AB27" s="77"/>
      <c r="AC27" s="77"/>
      <c r="AD27" s="77"/>
    </row>
    <row r="28" spans="1:30" x14ac:dyDescent="0.25">
      <c r="A28" s="85"/>
      <c r="B28" s="86"/>
      <c r="C28" s="1"/>
      <c r="D28" s="86"/>
      <c r="E28" s="87"/>
      <c r="G28" s="1"/>
      <c r="H28" s="41"/>
      <c r="I28" s="1"/>
      <c r="J28" s="24"/>
      <c r="K28" s="24"/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86"/>
      <c r="X28" s="1"/>
      <c r="Y28" s="77"/>
      <c r="Z28" s="77"/>
      <c r="AA28" s="77"/>
      <c r="AB28" s="77"/>
      <c r="AC28" s="77"/>
      <c r="AD28" s="77"/>
    </row>
    <row r="29" spans="1:30" x14ac:dyDescent="0.25">
      <c r="A29" s="85"/>
      <c r="B29" s="86"/>
      <c r="C29" s="1"/>
      <c r="D29" s="86"/>
      <c r="E29" s="87"/>
      <c r="G29" s="1"/>
      <c r="H29" s="41"/>
      <c r="I29" s="1"/>
      <c r="J29" s="24"/>
      <c r="K29" s="24"/>
      <c r="L29" s="24"/>
      <c r="M29" s="1"/>
      <c r="N29" s="1"/>
      <c r="O29" s="1"/>
      <c r="P29" s="1"/>
      <c r="Q29" s="1"/>
      <c r="R29" s="1"/>
      <c r="S29" s="1"/>
      <c r="T29" s="1"/>
      <c r="U29" s="1"/>
      <c r="V29" s="1"/>
      <c r="W29" s="86"/>
      <c r="X29" s="1"/>
      <c r="Y29" s="77"/>
      <c r="Z29" s="77"/>
      <c r="AA29" s="77"/>
      <c r="AB29" s="77"/>
      <c r="AC29" s="77"/>
      <c r="AD29" s="77"/>
    </row>
    <row r="30" spans="1:30" x14ac:dyDescent="0.25">
      <c r="A30" s="85"/>
      <c r="B30" s="86"/>
      <c r="C30" s="1"/>
      <c r="D30" s="86"/>
      <c r="E30" s="87"/>
      <c r="G30" s="1"/>
      <c r="H30" s="41"/>
      <c r="I30" s="1"/>
      <c r="J30" s="24"/>
      <c r="K30" s="24"/>
      <c r="L30" s="24"/>
      <c r="M30" s="1"/>
      <c r="N30" s="1"/>
      <c r="O30" s="1"/>
      <c r="P30" s="1"/>
      <c r="Q30" s="1"/>
      <c r="R30" s="1"/>
      <c r="S30" s="1"/>
      <c r="T30" s="1"/>
      <c r="U30" s="1"/>
      <c r="V30" s="1"/>
      <c r="W30" s="86"/>
      <c r="X30" s="1"/>
      <c r="Y30" s="77"/>
      <c r="Z30" s="77"/>
      <c r="AA30" s="77"/>
      <c r="AB30" s="77"/>
      <c r="AC30" s="77"/>
      <c r="AD30" s="77"/>
    </row>
    <row r="31" spans="1:30" x14ac:dyDescent="0.25">
      <c r="A31" s="85"/>
      <c r="B31" s="86"/>
      <c r="C31" s="1"/>
      <c r="D31" s="86"/>
      <c r="E31" s="87"/>
      <c r="G31" s="1"/>
      <c r="H31" s="41"/>
      <c r="I31" s="1"/>
      <c r="J31" s="24"/>
      <c r="K31" s="24"/>
      <c r="L31" s="24"/>
      <c r="M31" s="1"/>
      <c r="N31" s="1"/>
      <c r="O31" s="1"/>
      <c r="P31" s="1"/>
      <c r="Q31" s="1"/>
      <c r="R31" s="1"/>
      <c r="S31" s="1"/>
      <c r="T31" s="1"/>
      <c r="U31" s="1"/>
      <c r="V31" s="1"/>
      <c r="W31" s="86"/>
      <c r="X31" s="1"/>
      <c r="Y31" s="77"/>
      <c r="Z31" s="77"/>
      <c r="AA31" s="77"/>
      <c r="AB31" s="77"/>
      <c r="AC31" s="77"/>
      <c r="AD31" s="77"/>
    </row>
    <row r="32" spans="1:30" x14ac:dyDescent="0.25">
      <c r="A32" s="85"/>
      <c r="B32" s="86"/>
      <c r="C32" s="1"/>
      <c r="D32" s="86"/>
      <c r="E32" s="87"/>
      <c r="G32" s="1"/>
      <c r="H32" s="41"/>
      <c r="I32" s="1"/>
      <c r="J32" s="24"/>
      <c r="K32" s="24"/>
      <c r="L32" s="24"/>
      <c r="M32" s="1"/>
      <c r="N32" s="1"/>
      <c r="O32" s="1"/>
      <c r="P32" s="1"/>
      <c r="Q32" s="1"/>
      <c r="R32" s="1"/>
      <c r="S32" s="1"/>
      <c r="T32" s="1"/>
      <c r="U32" s="1"/>
      <c r="V32" s="1"/>
      <c r="W32" s="86"/>
      <c r="X32" s="1"/>
      <c r="Y32" s="77"/>
      <c r="Z32" s="77"/>
      <c r="AA32" s="77"/>
      <c r="AB32" s="77"/>
      <c r="AC32" s="77"/>
      <c r="AD32" s="77"/>
    </row>
    <row r="33" spans="1:30" x14ac:dyDescent="0.25">
      <c r="A33" s="85"/>
      <c r="B33" s="86"/>
      <c r="C33" s="1"/>
      <c r="D33" s="86"/>
      <c r="E33" s="87"/>
      <c r="G33" s="1"/>
      <c r="H33" s="41"/>
      <c r="I33" s="1"/>
      <c r="J33" s="24"/>
      <c r="K33" s="24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86"/>
      <c r="X33" s="1"/>
      <c r="Y33" s="77"/>
      <c r="Z33" s="77"/>
      <c r="AA33" s="77"/>
      <c r="AB33" s="77"/>
      <c r="AC33" s="77"/>
      <c r="AD33" s="77"/>
    </row>
    <row r="34" spans="1:30" x14ac:dyDescent="0.25">
      <c r="A34" s="85"/>
      <c r="B34" s="86"/>
      <c r="C34" s="1"/>
      <c r="D34" s="86"/>
      <c r="E34" s="87"/>
      <c r="G34" s="1"/>
      <c r="H34" s="41"/>
      <c r="I34" s="1"/>
      <c r="J34" s="24"/>
      <c r="K34" s="24"/>
      <c r="L34" s="24"/>
      <c r="M34" s="1"/>
      <c r="N34" s="1"/>
      <c r="O34" s="1"/>
      <c r="P34" s="1"/>
      <c r="Q34" s="1"/>
      <c r="R34" s="1"/>
      <c r="S34" s="1"/>
      <c r="T34" s="1"/>
      <c r="U34" s="1"/>
      <c r="V34" s="1"/>
      <c r="W34" s="86"/>
      <c r="X34" s="1"/>
      <c r="Y34" s="77"/>
      <c r="Z34" s="77"/>
      <c r="AA34" s="77"/>
      <c r="AB34" s="77"/>
      <c r="AC34" s="77"/>
      <c r="AD34" s="7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2020-09-09T13:57:23Z</dcterms:modified>
</cp:coreProperties>
</file>