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8" i="1" l="1"/>
  <c r="O7" i="1"/>
  <c r="O6" i="1"/>
  <c r="M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L9" i="1"/>
  <c r="K9" i="1"/>
  <c r="J9" i="1"/>
  <c r="I9" i="1"/>
  <c r="I13" i="1" s="1"/>
  <c r="H9" i="1"/>
  <c r="H13" i="1" s="1"/>
  <c r="G9" i="1"/>
  <c r="G13" i="1" s="1"/>
  <c r="G16" i="1" s="1"/>
  <c r="F9" i="1"/>
  <c r="F13" i="1" s="1"/>
  <c r="E9" i="1"/>
  <c r="E13" i="1" s="1"/>
  <c r="E16" i="1" s="1"/>
  <c r="O9" i="1"/>
  <c r="O13" i="1" s="1"/>
  <c r="O16" i="1" s="1"/>
  <c r="F16" i="1" l="1"/>
  <c r="K16" i="1" s="1"/>
  <c r="K13" i="1"/>
  <c r="H16" i="1"/>
  <c r="L16" i="1" s="1"/>
  <c r="L13" i="1"/>
  <c r="I16" i="1"/>
  <c r="M13" i="1"/>
  <c r="D10" i="1"/>
  <c r="N9" i="1"/>
  <c r="N13" i="1" s="1"/>
  <c r="M16" i="1" l="1"/>
  <c r="N16" i="1"/>
</calcChain>
</file>

<file path=xl/sharedStrings.xml><?xml version="1.0" encoding="utf-8"?>
<sst xmlns="http://schemas.openxmlformats.org/spreadsheetml/2006/main" count="82" uniqueCount="60">
  <si>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</si>
  <si>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</si>
  <si>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</si>
  <si>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</si>
  <si>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</si>
  <si>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</si>
  <si>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</si>
  <si>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</si>
  <si>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</si>
  <si>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</si>
  <si>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</si>
  <si>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</si>
  <si>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</si>
  <si>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</si>
  <si>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</si>
  <si>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</si>
  <si>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</si>
  <si>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</si>
  <si>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</si>
  <si>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</si>
  <si>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</si>
  <si>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</si>
  <si>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</si>
  <si>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</si>
  <si>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</si>
  <si>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</si>
  <si>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</si>
  <si>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</si>
  <si>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</si>
  <si>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</si>
  <si>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</si>
  <si>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</si>
  <si>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</si>
  <si>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</si>
  <si>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</si>
  <si>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Lippo = Oulun Lippo  (1955)</t>
  </si>
  <si>
    <t>Riitta Keränen</t>
  </si>
  <si>
    <t>1.</t>
  </si>
  <si>
    <t>Lippo</t>
  </si>
  <si>
    <t xml:space="preserve"> </t>
  </si>
  <si>
    <t>play off</t>
  </si>
  <si>
    <t>2.</t>
  </si>
  <si>
    <t>28.1.1977</t>
  </si>
  <si>
    <t>ENSIMMÄISET</t>
  </si>
  <si>
    <t>Ottelu</t>
  </si>
  <si>
    <t>1.  ottelu</t>
  </si>
  <si>
    <t>Lyöty juoksu</t>
  </si>
  <si>
    <t>Tuotu juoksu</t>
  </si>
  <si>
    <t>Kunnari</t>
  </si>
  <si>
    <t>06.07. 1994  Lippo - SMJ  2-1  (6-0, 2-4, 1-0)</t>
  </si>
  <si>
    <t xml:space="preserve">  17 v   5 kk   8 pv</t>
  </si>
  <si>
    <t>6.  ottelu</t>
  </si>
  <si>
    <t>16.05. 1996  IT - Lippo  0-2  (0-11, 2-4)</t>
  </si>
  <si>
    <t xml:space="preserve">  19 v   3 kk 18 pv</t>
  </si>
  <si>
    <t>12.05. 1996  Lippo - Pesäkarhut  2-0  (2-0, 3-2)</t>
  </si>
  <si>
    <t>5.  ottelu</t>
  </si>
  <si>
    <t xml:space="preserve">  19 v   3 kk 14 pv</t>
  </si>
  <si>
    <t>Lippo  2</t>
  </si>
  <si>
    <t>ykköspesis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</si>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</sst>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1" fontId="2" fillId="3" borderId="3" xfId="0" applyNumberFormat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6" borderId="11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6" borderId="8" xfId="0" applyFont="1" applyFill="1" applyBorder="1"/>
    <xf numFmtId="0" fontId="4" fillId="6" borderId="9" xfId="0" applyFont="1" applyFill="1" applyBorder="1"/>
    <xf numFmtId="0" fontId="2" fillId="6" borderId="9" xfId="0" applyFont="1" applyFill="1" applyBorder="1"/>
    <xf numFmtId="0" fontId="2" fillId="6" borderId="9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right"/>
    </xf>
    <xf numFmtId="0" fontId="2" fillId="6" borderId="10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9.28515625" style="57" customWidth="1"/>
    <col min="5" max="12" width="5.7109375" style="57" customWidth="1"/>
    <col min="13" max="13" width="6.28515625" style="57" customWidth="1"/>
    <col min="14" max="14" width="10.140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3.5703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36</v>
      </c>
      <c r="C1" s="2"/>
      <c r="D1" s="3"/>
      <c r="E1" s="4" t="s">
        <v>42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8">
        <v>1993</v>
      </c>
      <c r="C4" s="88"/>
      <c r="D4" s="89" t="s">
        <v>57</v>
      </c>
      <c r="E4" s="88"/>
      <c r="F4" s="90" t="s">
        <v>59</v>
      </c>
      <c r="G4" s="91"/>
      <c r="H4" s="92"/>
      <c r="I4" s="88"/>
      <c r="J4" s="88"/>
      <c r="K4" s="88"/>
      <c r="L4" s="88"/>
      <c r="M4" s="88"/>
      <c r="N4" s="93"/>
      <c r="O4" s="25">
        <v>0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2">
        <v>1994</v>
      </c>
      <c r="C5" s="82"/>
      <c r="D5" s="83" t="s">
        <v>57</v>
      </c>
      <c r="E5" s="82"/>
      <c r="F5" s="84" t="s">
        <v>58</v>
      </c>
      <c r="G5" s="85"/>
      <c r="H5" s="86"/>
      <c r="I5" s="82"/>
      <c r="J5" s="82"/>
      <c r="K5" s="82"/>
      <c r="L5" s="82"/>
      <c r="M5" s="82"/>
      <c r="N5" s="87"/>
      <c r="O5" s="25">
        <v>0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1994</v>
      </c>
      <c r="C6" s="27" t="s">
        <v>37</v>
      </c>
      <c r="D6" s="29" t="s">
        <v>38</v>
      </c>
      <c r="E6" s="59">
        <v>1</v>
      </c>
      <c r="F6" s="27">
        <v>0</v>
      </c>
      <c r="G6" s="27">
        <v>0</v>
      </c>
      <c r="H6" s="27">
        <v>0</v>
      </c>
      <c r="I6" s="27">
        <v>1</v>
      </c>
      <c r="J6" s="27">
        <v>0</v>
      </c>
      <c r="K6" s="27">
        <v>0</v>
      </c>
      <c r="L6" s="27">
        <v>1</v>
      </c>
      <c r="M6" s="27">
        <v>0</v>
      </c>
      <c r="N6" s="60">
        <v>1</v>
      </c>
      <c r="O6" s="37">
        <f>PRODUCT(I6/N6)</f>
        <v>1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 t="s">
        <v>39</v>
      </c>
      <c r="AA6" s="27"/>
      <c r="AB6" s="27"/>
      <c r="AC6" s="27">
        <v>1</v>
      </c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1995</v>
      </c>
      <c r="C7" s="27" t="s">
        <v>37</v>
      </c>
      <c r="D7" s="29" t="s">
        <v>38</v>
      </c>
      <c r="E7" s="59">
        <v>3</v>
      </c>
      <c r="F7" s="27">
        <v>0</v>
      </c>
      <c r="G7" s="27">
        <v>0</v>
      </c>
      <c r="H7" s="27">
        <v>0</v>
      </c>
      <c r="I7" s="27">
        <v>1</v>
      </c>
      <c r="J7" s="27">
        <v>0</v>
      </c>
      <c r="K7" s="27">
        <v>0</v>
      </c>
      <c r="L7" s="27">
        <v>1</v>
      </c>
      <c r="M7" s="27">
        <v>0</v>
      </c>
      <c r="N7" s="30">
        <v>0.1</v>
      </c>
      <c r="O7" s="37">
        <f>PRODUCT(I7/N7)</f>
        <v>10</v>
      </c>
      <c r="P7" s="61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>
        <v>1</v>
      </c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1996</v>
      </c>
      <c r="C8" s="27" t="s">
        <v>41</v>
      </c>
      <c r="D8" s="29" t="s">
        <v>38</v>
      </c>
      <c r="E8" s="59">
        <v>18</v>
      </c>
      <c r="F8" s="27">
        <v>0</v>
      </c>
      <c r="G8" s="27">
        <v>17</v>
      </c>
      <c r="H8" s="27">
        <v>2</v>
      </c>
      <c r="I8" s="27">
        <v>30</v>
      </c>
      <c r="J8" s="27">
        <v>4</v>
      </c>
      <c r="K8" s="27">
        <v>1</v>
      </c>
      <c r="L8" s="27">
        <v>8</v>
      </c>
      <c r="M8" s="27">
        <v>17</v>
      </c>
      <c r="N8" s="30">
        <v>0.39</v>
      </c>
      <c r="O8" s="37">
        <f>PRODUCT(I8/N8)</f>
        <v>76.92307692307692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>
        <v>1</v>
      </c>
      <c r="AC8" s="27"/>
      <c r="AD8" s="27">
        <v>1</v>
      </c>
      <c r="AE8" s="27"/>
      <c r="AF8" s="14" t="s">
        <v>40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 t="shared" ref="E9:M9" si="0">SUM(E6:E8)</f>
        <v>22</v>
      </c>
      <c r="F9" s="19">
        <f t="shared" si="0"/>
        <v>0</v>
      </c>
      <c r="G9" s="19">
        <f t="shared" si="0"/>
        <v>17</v>
      </c>
      <c r="H9" s="19">
        <f t="shared" si="0"/>
        <v>2</v>
      </c>
      <c r="I9" s="19">
        <f t="shared" si="0"/>
        <v>32</v>
      </c>
      <c r="J9" s="19">
        <f t="shared" si="0"/>
        <v>4</v>
      </c>
      <c r="K9" s="19">
        <f t="shared" si="0"/>
        <v>1</v>
      </c>
      <c r="L9" s="19">
        <f t="shared" si="0"/>
        <v>10</v>
      </c>
      <c r="M9" s="19">
        <f t="shared" si="0"/>
        <v>17</v>
      </c>
      <c r="N9" s="31">
        <f>PRODUCT(I9/O9)</f>
        <v>0.36395450568678916</v>
      </c>
      <c r="O9" s="32">
        <f t="shared" ref="O9:AE9" si="1">SUM(O6:O8)</f>
        <v>87.92307692307692</v>
      </c>
      <c r="P9" s="19">
        <f t="shared" si="1"/>
        <v>0</v>
      </c>
      <c r="Q9" s="19">
        <f t="shared" si="1"/>
        <v>0</v>
      </c>
      <c r="R9" s="19">
        <f t="shared" si="1"/>
        <v>0</v>
      </c>
      <c r="S9" s="19">
        <f t="shared" si="1"/>
        <v>0</v>
      </c>
      <c r="T9" s="19">
        <f t="shared" si="1"/>
        <v>0</v>
      </c>
      <c r="U9" s="19">
        <f t="shared" si="1"/>
        <v>0</v>
      </c>
      <c r="V9" s="19">
        <f t="shared" si="1"/>
        <v>0</v>
      </c>
      <c r="W9" s="19">
        <f t="shared" si="1"/>
        <v>0</v>
      </c>
      <c r="X9" s="19">
        <f t="shared" si="1"/>
        <v>0</v>
      </c>
      <c r="Y9" s="19">
        <f t="shared" si="1"/>
        <v>0</v>
      </c>
      <c r="Z9" s="19">
        <f t="shared" si="1"/>
        <v>0</v>
      </c>
      <c r="AA9" s="19">
        <f t="shared" si="1"/>
        <v>0</v>
      </c>
      <c r="AB9" s="19">
        <f t="shared" si="1"/>
        <v>1</v>
      </c>
      <c r="AC9" s="19">
        <f t="shared" si="1"/>
        <v>2</v>
      </c>
      <c r="AD9" s="19">
        <f t="shared" si="1"/>
        <v>1</v>
      </c>
      <c r="AE9" s="19">
        <f t="shared" si="1"/>
        <v>0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9" t="s">
        <v>2</v>
      </c>
      <c r="C10" s="33"/>
      <c r="D10" s="34">
        <f>SUM(F9:H9)+((I9-F9-G9)/3)+(E9/3)+(Z9*25)+(AA9*25)+(AB9*10)+(AC9*25)+(AD9*20)+(AE9*15)-50</f>
        <v>61.333333333333329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6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25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38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39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16</v>
      </c>
      <c r="C12" s="40"/>
      <c r="D12" s="40"/>
      <c r="E12" s="19" t="s">
        <v>4</v>
      </c>
      <c r="F12" s="19" t="s">
        <v>13</v>
      </c>
      <c r="G12" s="16" t="s">
        <v>14</v>
      </c>
      <c r="H12" s="19" t="s">
        <v>15</v>
      </c>
      <c r="I12" s="19" t="s">
        <v>3</v>
      </c>
      <c r="J12" s="1"/>
      <c r="K12" s="19" t="s">
        <v>25</v>
      </c>
      <c r="L12" s="19" t="s">
        <v>26</v>
      </c>
      <c r="M12" s="19" t="s">
        <v>27</v>
      </c>
      <c r="N12" s="31" t="s">
        <v>33</v>
      </c>
      <c r="O12" s="25"/>
      <c r="P12" s="41" t="s">
        <v>43</v>
      </c>
      <c r="Q12" s="13"/>
      <c r="R12" s="13"/>
      <c r="S12" s="13"/>
      <c r="T12" s="62"/>
      <c r="U12" s="62"/>
      <c r="V12" s="62"/>
      <c r="W12" s="62"/>
      <c r="X12" s="62"/>
      <c r="Y12" s="13"/>
      <c r="Z12" s="13"/>
      <c r="AA12" s="13"/>
      <c r="AB12" s="12"/>
      <c r="AC12" s="13"/>
      <c r="AD12" s="13"/>
      <c r="AE12" s="13"/>
      <c r="AF12" s="63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1" t="s">
        <v>17</v>
      </c>
      <c r="C13" s="13"/>
      <c r="D13" s="42"/>
      <c r="E13" s="27">
        <f>PRODUCT(E9)</f>
        <v>22</v>
      </c>
      <c r="F13" s="27">
        <f>PRODUCT(F9)</f>
        <v>0</v>
      </c>
      <c r="G13" s="27">
        <f>PRODUCT(G9)</f>
        <v>17</v>
      </c>
      <c r="H13" s="27">
        <f>PRODUCT(H9)</f>
        <v>2</v>
      </c>
      <c r="I13" s="27">
        <f>PRODUCT(I9)</f>
        <v>32</v>
      </c>
      <c r="J13" s="1"/>
      <c r="K13" s="43">
        <f>PRODUCT((F13+G13)/E13)</f>
        <v>0.77272727272727271</v>
      </c>
      <c r="L13" s="43">
        <f>PRODUCT(H13/E13)</f>
        <v>9.0909090909090912E-2</v>
      </c>
      <c r="M13" s="43">
        <f>PRODUCT(I13/E13)</f>
        <v>1.4545454545454546</v>
      </c>
      <c r="N13" s="30">
        <f>PRODUCT(N9)</f>
        <v>0.36395450568678916</v>
      </c>
      <c r="O13" s="25">
        <f>PRODUCT(O9)</f>
        <v>87.92307692307692</v>
      </c>
      <c r="P13" s="64" t="s">
        <v>44</v>
      </c>
      <c r="Q13" s="65"/>
      <c r="R13" s="65"/>
      <c r="S13" s="66" t="s">
        <v>49</v>
      </c>
      <c r="T13" s="66"/>
      <c r="U13" s="66"/>
      <c r="V13" s="66"/>
      <c r="W13" s="66"/>
      <c r="X13" s="66"/>
      <c r="Y13" s="66"/>
      <c r="Z13" s="66"/>
      <c r="AA13" s="66"/>
      <c r="AB13" s="67"/>
      <c r="AC13" s="66"/>
      <c r="AD13" s="68" t="s">
        <v>45</v>
      </c>
      <c r="AE13" s="68"/>
      <c r="AF13" s="69" t="s">
        <v>50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4" t="s">
        <v>18</v>
      </c>
      <c r="C14" s="45"/>
      <c r="D14" s="46"/>
      <c r="E14" s="27"/>
      <c r="F14" s="27"/>
      <c r="G14" s="27"/>
      <c r="H14" s="27"/>
      <c r="I14" s="27"/>
      <c r="J14" s="1"/>
      <c r="K14" s="43"/>
      <c r="L14" s="43"/>
      <c r="M14" s="43"/>
      <c r="N14" s="30"/>
      <c r="O14" s="25"/>
      <c r="P14" s="70" t="s">
        <v>46</v>
      </c>
      <c r="Q14" s="71"/>
      <c r="R14" s="71"/>
      <c r="S14" s="72" t="s">
        <v>52</v>
      </c>
      <c r="T14" s="72"/>
      <c r="U14" s="72"/>
      <c r="V14" s="72"/>
      <c r="W14" s="72"/>
      <c r="X14" s="72"/>
      <c r="Y14" s="72"/>
      <c r="Z14" s="72"/>
      <c r="AA14" s="72"/>
      <c r="AB14" s="73"/>
      <c r="AC14" s="72"/>
      <c r="AD14" s="74" t="s">
        <v>51</v>
      </c>
      <c r="AE14" s="74"/>
      <c r="AF14" s="75" t="s">
        <v>53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7" t="s">
        <v>19</v>
      </c>
      <c r="C15" s="48"/>
      <c r="D15" s="49"/>
      <c r="E15" s="28"/>
      <c r="F15" s="28"/>
      <c r="G15" s="28"/>
      <c r="H15" s="28"/>
      <c r="I15" s="28"/>
      <c r="J15" s="1"/>
      <c r="K15" s="50"/>
      <c r="L15" s="50"/>
      <c r="M15" s="50"/>
      <c r="N15" s="51"/>
      <c r="O15" s="25"/>
      <c r="P15" s="70" t="s">
        <v>47</v>
      </c>
      <c r="Q15" s="71"/>
      <c r="R15" s="71"/>
      <c r="S15" s="72" t="s">
        <v>54</v>
      </c>
      <c r="T15" s="72"/>
      <c r="U15" s="72"/>
      <c r="V15" s="72"/>
      <c r="W15" s="72"/>
      <c r="X15" s="72"/>
      <c r="Y15" s="72"/>
      <c r="Z15" s="72"/>
      <c r="AA15" s="72"/>
      <c r="AB15" s="73"/>
      <c r="AC15" s="72"/>
      <c r="AD15" s="74" t="s">
        <v>55</v>
      </c>
      <c r="AE15" s="74"/>
      <c r="AF15" s="75" t="s">
        <v>56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2" t="s">
        <v>20</v>
      </c>
      <c r="C16" s="53"/>
      <c r="D16" s="54"/>
      <c r="E16" s="19">
        <f>SUM(E13:E15)</f>
        <v>22</v>
      </c>
      <c r="F16" s="19">
        <f>SUM(F13:F15)</f>
        <v>0</v>
      </c>
      <c r="G16" s="19">
        <f>SUM(G13:G15)</f>
        <v>17</v>
      </c>
      <c r="H16" s="19">
        <f>SUM(H13:H15)</f>
        <v>2</v>
      </c>
      <c r="I16" s="19">
        <f>SUM(I13:I15)</f>
        <v>32</v>
      </c>
      <c r="J16" s="1"/>
      <c r="K16" s="55">
        <f>PRODUCT((F16+G16)/E16)</f>
        <v>0.77272727272727271</v>
      </c>
      <c r="L16" s="55">
        <f>PRODUCT(H16/E16)</f>
        <v>9.0909090909090912E-2</v>
      </c>
      <c r="M16" s="55">
        <f>PRODUCT(I16/E16)</f>
        <v>1.4545454545454546</v>
      </c>
      <c r="N16" s="31">
        <f>PRODUCT(I16/O16)</f>
        <v>0.36395450568678916</v>
      </c>
      <c r="O16" s="25">
        <f>SUM(O13:O15)</f>
        <v>87.92307692307692</v>
      </c>
      <c r="P16" s="76" t="s">
        <v>48</v>
      </c>
      <c r="Q16" s="77"/>
      <c r="R16" s="77"/>
      <c r="S16" s="78"/>
      <c r="T16" s="78"/>
      <c r="U16" s="78"/>
      <c r="V16" s="78"/>
      <c r="W16" s="78"/>
      <c r="X16" s="78"/>
      <c r="Y16" s="78"/>
      <c r="Z16" s="78"/>
      <c r="AA16" s="78"/>
      <c r="AB16" s="79"/>
      <c r="AC16" s="78"/>
      <c r="AD16" s="78"/>
      <c r="AE16" s="80"/>
      <c r="AF16" s="8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 t="s">
        <v>34</v>
      </c>
      <c r="C18" s="1"/>
      <c r="D18" s="58" t="s">
        <v>35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2019-01-23T14:21:42Z</dcterms:modified>
</cp:coreProperties>
</file>