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1" l="1"/>
  <c r="AE13" i="1" l="1"/>
  <c r="AD13" i="1"/>
  <c r="AC13" i="1"/>
  <c r="AB13" i="1"/>
  <c r="AA13" i="1"/>
  <c r="Z13" i="1"/>
  <c r="Y13" i="1"/>
  <c r="X13" i="1"/>
  <c r="W13" i="1"/>
  <c r="V13" i="1"/>
  <c r="U13" i="1"/>
  <c r="T13" i="1"/>
  <c r="I18" i="1" s="1"/>
  <c r="S13" i="1"/>
  <c r="H18" i="1" s="1"/>
  <c r="R13" i="1"/>
  <c r="G18" i="1" s="1"/>
  <c r="Q13" i="1"/>
  <c r="F18" i="1" s="1"/>
  <c r="P13" i="1"/>
  <c r="E18" i="1" s="1"/>
  <c r="M13" i="1"/>
  <c r="L13" i="1"/>
  <c r="K13" i="1"/>
  <c r="J13" i="1"/>
  <c r="I13" i="1"/>
  <c r="I17" i="1" s="1"/>
  <c r="H13" i="1"/>
  <c r="H17" i="1" s="1"/>
  <c r="G13" i="1"/>
  <c r="G17" i="1" s="1"/>
  <c r="F13" i="1"/>
  <c r="F17" i="1" s="1"/>
  <c r="E13" i="1"/>
  <c r="E17" i="1" s="1"/>
  <c r="K18" i="1" l="1"/>
  <c r="L18" i="1"/>
  <c r="M18" i="1"/>
  <c r="N18" i="1"/>
  <c r="D14" i="1"/>
  <c r="E20" i="1"/>
  <c r="G20" i="1"/>
  <c r="K17" i="1"/>
  <c r="F20" i="1"/>
  <c r="H20" i="1"/>
  <c r="L17" i="1"/>
  <c r="O13" i="1"/>
  <c r="O17" i="1" s="1"/>
  <c r="O20" i="1" s="1"/>
  <c r="I20" i="1"/>
  <c r="M17" i="1"/>
  <c r="L20" i="1" l="1"/>
  <c r="N13" i="1"/>
  <c r="N17" i="1" s="1"/>
  <c r="K20" i="1"/>
  <c r="N20" i="1"/>
  <c r="M20" i="1"/>
</calcChain>
</file>

<file path=xl/sharedStrings.xml><?xml version="1.0" encoding="utf-8"?>
<sst xmlns="http://schemas.openxmlformats.org/spreadsheetml/2006/main" count="123" uniqueCount="85">
  <si>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</si>
  <si>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</si>
  <si>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</si>
  <si>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</si>
  <si>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</si>
  <si>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</si>
  <si>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</si>
  <si>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</si>
  <si>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</si>
  <si>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</si>
  <si>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</si>
  <si>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</si>
  <si>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</si>
  <si>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</si>
  <si>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</si>
  <si>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</si>
  <si>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</si>
  <si>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</si>
  <si>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</si>
  <si>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</si>
  <si>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</si>
  <si>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</si>
  <si>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</si>
  <si>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</si>
  <si>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</si>
  <si>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</si>
  <si>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</si>
  <si>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</si>
  <si>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</si>
  <si>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</si>
  <si>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</si>
  <si>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</si>
  <si>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</si>
  <si>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</si>
  <si>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</si>
  <si>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</si>
  <si>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Virkiä  2</t>
  </si>
  <si>
    <t>Virkiä</t>
  </si>
  <si>
    <t>1.  ottelu</t>
  </si>
  <si>
    <t>2.  ottelu</t>
  </si>
  <si>
    <t>Seurat</t>
  </si>
  <si>
    <t>Virkiä = Lapuan Virkiä  (1907),  kasvattajaseura</t>
  </si>
  <si>
    <t>Riina Kerola</t>
  </si>
  <si>
    <t>22.11.1995   Tampere</t>
  </si>
  <si>
    <t>25.05. 2014  VuVe - Virkiä  0-2  (2-7, 0-4)</t>
  </si>
  <si>
    <t>29.05. 2014  Virkiä - Pesä Ysit  2-0  (5-1, 16-0)</t>
  </si>
  <si>
    <t>8.  ottelu</t>
  </si>
  <si>
    <t>09.07. 2014  Virkiä - Lukko  2-0  (7-0, 6-0)</t>
  </si>
  <si>
    <t>1.</t>
  </si>
  <si>
    <t>16.08. 2014  Virkiä - VuVe  2-0  (5-1, 7-1)</t>
  </si>
  <si>
    <t>13.  ottelu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</si>
  <si>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</si>
  <si>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</si>
  <si>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</si>
  <si>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</si>
  <si>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</si>
  <si>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</si>
  <si>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</si>
  <si>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</si>
  <si>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</si>
  <si>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</si>
  <si>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</si>
  <si>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</si>
  <si>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</si>
  <si>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</si>
  <si>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</si>
  <si>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Länsi</t>
  </si>
  <si>
    <t>3v</t>
  </si>
  <si>
    <t>Sami Österlund</t>
  </si>
  <si>
    <t>SMJ</t>
  </si>
  <si>
    <t>6.</t>
  </si>
  <si>
    <t>SMJ = Seinäjoen Maila-Jussit  (1932)</t>
  </si>
  <si>
    <t>5.</t>
  </si>
  <si>
    <t xml:space="preserve">  0-2  (3-11, 2-4)</t>
  </si>
  <si>
    <t>5/8</t>
  </si>
  <si>
    <t>3/4</t>
  </si>
  <si>
    <t>1/1</t>
  </si>
  <si>
    <t>1/3</t>
  </si>
  <si>
    <t xml:space="preserve">Lyöty </t>
  </si>
  <si>
    <t xml:space="preserve">Tuotu </t>
  </si>
  <si>
    <t>18 v   6 kk   3 pv</t>
  </si>
  <si>
    <t>18 v   7 kk 17 pv</t>
  </si>
  <si>
    <t>18 v   6 kk   7 pv</t>
  </si>
  <si>
    <t>18 v   8 kk 25 pv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</si>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</sst>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7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7" xfId="0" applyFont="1" applyFill="1" applyBorder="1" applyAlignment="1">
      <alignment horizontal="left"/>
    </xf>
    <xf numFmtId="49" fontId="1" fillId="8" borderId="7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165" fontId="1" fillId="8" borderId="12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1" fontId="1" fillId="8" borderId="15" xfId="0" applyNumberFormat="1" applyFont="1" applyFill="1" applyBorder="1" applyAlignment="1">
      <alignment horizontal="center"/>
    </xf>
    <xf numFmtId="1" fontId="1" fillId="8" borderId="12" xfId="0" applyNumberFormat="1" applyFont="1" applyFill="1" applyBorder="1" applyAlignment="1">
      <alignment horizontal="center"/>
    </xf>
    <xf numFmtId="49" fontId="1" fillId="8" borderId="12" xfId="0" applyNumberFormat="1" applyFont="1" applyFill="1" applyBorder="1" applyAlignment="1">
      <alignment horizontal="center"/>
    </xf>
    <xf numFmtId="165" fontId="1" fillId="8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4" borderId="7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left"/>
    </xf>
    <xf numFmtId="0" fontId="1" fillId="4" borderId="12" xfId="0" applyFont="1" applyFill="1" applyBorder="1"/>
    <xf numFmtId="0" fontId="1" fillId="4" borderId="11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9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63" customWidth="1"/>
    <col min="4" max="4" width="9.7109375" style="65" customWidth="1"/>
    <col min="5" max="12" width="5.7109375" style="65" customWidth="1"/>
    <col min="13" max="13" width="6.28515625" style="65" customWidth="1"/>
    <col min="14" max="14" width="8.28515625" style="65" customWidth="1"/>
    <col min="15" max="15" width="0.7109375" style="65" customWidth="1"/>
    <col min="16" max="23" width="5.7109375" style="65" customWidth="1"/>
    <col min="24" max="31" width="5.7109375" style="27" customWidth="1"/>
    <col min="32" max="32" width="75.7109375" style="27" customWidth="1"/>
    <col min="33" max="16384" width="9.140625" style="27"/>
  </cols>
  <sheetData>
    <row r="1" spans="1:37" s="10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6"/>
      <c r="H1" s="3"/>
      <c r="I1" s="3"/>
      <c r="J1" s="5"/>
      <c r="K1" s="5"/>
      <c r="L1" s="3"/>
      <c r="M1" s="7"/>
      <c r="N1" s="7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8"/>
    </row>
    <row r="2" spans="1:37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/>
      <c r="AA2" s="15"/>
      <c r="AB2" s="18" t="s">
        <v>30</v>
      </c>
      <c r="AC2" s="21"/>
      <c r="AD2" s="15"/>
      <c r="AE2" s="16"/>
      <c r="AF2" s="24"/>
      <c r="AG2" s="25"/>
      <c r="AH2" s="25"/>
      <c r="AI2" s="25"/>
      <c r="AJ2" s="25"/>
      <c r="AK2" s="8"/>
    </row>
    <row r="3" spans="1:37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24</v>
      </c>
      <c r="AA3" s="19" t="s">
        <v>25</v>
      </c>
      <c r="AB3" s="16" t="s">
        <v>26</v>
      </c>
      <c r="AC3" s="16" t="s">
        <v>31</v>
      </c>
      <c r="AD3" s="18" t="s">
        <v>32</v>
      </c>
      <c r="AE3" s="19" t="s">
        <v>33</v>
      </c>
      <c r="AF3" s="24"/>
      <c r="AG3" s="25"/>
      <c r="AH3" s="25"/>
      <c r="AI3" s="25"/>
      <c r="AJ3" s="25"/>
      <c r="AK3" s="8"/>
    </row>
    <row r="4" spans="1:37" ht="15" customHeight="1" x14ac:dyDescent="0.2">
      <c r="A4" s="1"/>
      <c r="B4" s="28">
        <v>2013</v>
      </c>
      <c r="C4" s="28"/>
      <c r="D4" s="29" t="s">
        <v>36</v>
      </c>
      <c r="E4" s="28"/>
      <c r="F4" s="30" t="s">
        <v>34</v>
      </c>
      <c r="G4" s="67"/>
      <c r="H4" s="66"/>
      <c r="I4" s="28"/>
      <c r="J4" s="28"/>
      <c r="K4" s="28"/>
      <c r="L4" s="28"/>
      <c r="M4" s="67"/>
      <c r="N4" s="28"/>
      <c r="O4" s="26"/>
      <c r="P4" s="31"/>
      <c r="Q4" s="45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24"/>
      <c r="AG4" s="25"/>
      <c r="AH4" s="25"/>
      <c r="AI4" s="25"/>
      <c r="AJ4" s="25"/>
      <c r="AK4" s="8"/>
    </row>
    <row r="5" spans="1:37" ht="15" customHeight="1" x14ac:dyDescent="0.2">
      <c r="A5" s="1"/>
      <c r="B5" s="28">
        <v>2014</v>
      </c>
      <c r="C5" s="28"/>
      <c r="D5" s="29" t="s">
        <v>36</v>
      </c>
      <c r="E5" s="28"/>
      <c r="F5" s="30" t="s">
        <v>34</v>
      </c>
      <c r="G5" s="67"/>
      <c r="H5" s="66"/>
      <c r="I5" s="28"/>
      <c r="J5" s="28"/>
      <c r="K5" s="28"/>
      <c r="L5" s="28"/>
      <c r="M5" s="67"/>
      <c r="N5" s="28"/>
      <c r="O5" s="26"/>
      <c r="P5" s="31"/>
      <c r="Q5" s="45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24"/>
      <c r="AG5" s="25"/>
      <c r="AH5" s="25"/>
      <c r="AI5" s="25"/>
      <c r="AJ5" s="25"/>
      <c r="AK5" s="8"/>
    </row>
    <row r="6" spans="1:37" ht="15" customHeight="1" x14ac:dyDescent="0.2">
      <c r="A6" s="1"/>
      <c r="B6" s="31">
        <v>2014</v>
      </c>
      <c r="C6" s="31" t="s">
        <v>48</v>
      </c>
      <c r="D6" s="33" t="s">
        <v>37</v>
      </c>
      <c r="E6" s="31">
        <v>12</v>
      </c>
      <c r="F6" s="31">
        <v>0</v>
      </c>
      <c r="G6" s="31">
        <v>2</v>
      </c>
      <c r="H6" s="31">
        <v>4</v>
      </c>
      <c r="I6" s="31">
        <v>19</v>
      </c>
      <c r="J6" s="31">
        <v>8</v>
      </c>
      <c r="K6" s="31">
        <v>5</v>
      </c>
      <c r="L6" s="31">
        <v>4</v>
      </c>
      <c r="M6" s="36">
        <v>2</v>
      </c>
      <c r="N6" s="34">
        <v>0.34499999999999997</v>
      </c>
      <c r="O6" s="68">
        <f>PRODUCT(I6/N6)</f>
        <v>55.072463768115945</v>
      </c>
      <c r="P6" s="31">
        <v>10</v>
      </c>
      <c r="Q6" s="45">
        <v>1</v>
      </c>
      <c r="R6" s="31">
        <v>2</v>
      </c>
      <c r="S6" s="31">
        <v>2</v>
      </c>
      <c r="T6" s="31">
        <v>14</v>
      </c>
      <c r="U6" s="32"/>
      <c r="V6" s="32"/>
      <c r="W6" s="32"/>
      <c r="X6" s="32"/>
      <c r="Y6" s="32"/>
      <c r="Z6" s="31"/>
      <c r="AA6" s="31"/>
      <c r="AB6" s="31"/>
      <c r="AC6" s="31">
        <v>1</v>
      </c>
      <c r="AD6" s="31"/>
      <c r="AE6" s="31"/>
      <c r="AF6" s="24"/>
      <c r="AG6" s="25"/>
      <c r="AH6" s="25"/>
      <c r="AI6" s="25"/>
      <c r="AJ6" s="25"/>
      <c r="AK6" s="8"/>
    </row>
    <row r="7" spans="1:37" ht="15" customHeight="1" x14ac:dyDescent="0.2">
      <c r="A7" s="1"/>
      <c r="B7" s="31">
        <v>2015</v>
      </c>
      <c r="C7" s="31" t="s">
        <v>48</v>
      </c>
      <c r="D7" s="33" t="s">
        <v>37</v>
      </c>
      <c r="E7" s="31">
        <v>13</v>
      </c>
      <c r="F7" s="31">
        <v>0</v>
      </c>
      <c r="G7" s="31">
        <v>4</v>
      </c>
      <c r="H7" s="31">
        <v>4</v>
      </c>
      <c r="I7" s="31">
        <v>26</v>
      </c>
      <c r="J7" s="31">
        <v>11</v>
      </c>
      <c r="K7" s="31">
        <v>8</v>
      </c>
      <c r="L7" s="31">
        <v>3</v>
      </c>
      <c r="M7" s="36">
        <v>4</v>
      </c>
      <c r="N7" s="34">
        <v>0.47270000000000001</v>
      </c>
      <c r="O7" s="68">
        <v>55</v>
      </c>
      <c r="P7" s="31"/>
      <c r="Q7" s="45"/>
      <c r="R7" s="31"/>
      <c r="S7" s="31"/>
      <c r="T7" s="31"/>
      <c r="U7" s="32"/>
      <c r="V7" s="32"/>
      <c r="W7" s="32"/>
      <c r="X7" s="32"/>
      <c r="Y7" s="32"/>
      <c r="Z7" s="31"/>
      <c r="AA7" s="31"/>
      <c r="AB7" s="31"/>
      <c r="AC7" s="31">
        <v>1</v>
      </c>
      <c r="AD7" s="31"/>
      <c r="AE7" s="31"/>
      <c r="AF7" s="24"/>
      <c r="AG7" s="25"/>
      <c r="AH7" s="25"/>
      <c r="AI7" s="25"/>
      <c r="AJ7" s="25"/>
      <c r="AK7" s="8"/>
    </row>
    <row r="8" spans="1:37" ht="15" customHeight="1" x14ac:dyDescent="0.2">
      <c r="A8" s="1"/>
      <c r="B8" s="31">
        <v>2016</v>
      </c>
      <c r="C8" s="31" t="s">
        <v>70</v>
      </c>
      <c r="D8" s="33" t="s">
        <v>69</v>
      </c>
      <c r="E8" s="31">
        <v>22</v>
      </c>
      <c r="F8" s="31">
        <v>1</v>
      </c>
      <c r="G8" s="31">
        <v>3</v>
      </c>
      <c r="H8" s="31">
        <v>2</v>
      </c>
      <c r="I8" s="31">
        <v>40</v>
      </c>
      <c r="J8" s="31">
        <v>15</v>
      </c>
      <c r="K8" s="31">
        <v>12</v>
      </c>
      <c r="L8" s="31">
        <v>9</v>
      </c>
      <c r="M8" s="31">
        <v>4</v>
      </c>
      <c r="N8" s="34">
        <v>0.35099999999999998</v>
      </c>
      <c r="O8" s="70">
        <v>114</v>
      </c>
      <c r="P8" s="31">
        <v>3</v>
      </c>
      <c r="Q8" s="45">
        <v>0</v>
      </c>
      <c r="R8" s="31">
        <v>0</v>
      </c>
      <c r="S8" s="31">
        <v>0</v>
      </c>
      <c r="T8" s="31">
        <v>5</v>
      </c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24"/>
      <c r="AG8" s="25"/>
      <c r="AH8" s="25"/>
      <c r="AI8" s="25"/>
      <c r="AJ8" s="25"/>
      <c r="AK8" s="8"/>
    </row>
    <row r="9" spans="1:37" ht="15" customHeight="1" x14ac:dyDescent="0.2">
      <c r="A9" s="1"/>
      <c r="B9" s="31">
        <v>2017</v>
      </c>
      <c r="C9" s="31" t="s">
        <v>70</v>
      </c>
      <c r="D9" s="33" t="s">
        <v>69</v>
      </c>
      <c r="E9" s="31">
        <v>26</v>
      </c>
      <c r="F9" s="31">
        <v>0</v>
      </c>
      <c r="G9" s="31">
        <v>20</v>
      </c>
      <c r="H9" s="31">
        <v>4</v>
      </c>
      <c r="I9" s="31">
        <v>66</v>
      </c>
      <c r="J9" s="31">
        <v>24</v>
      </c>
      <c r="K9" s="31">
        <v>7</v>
      </c>
      <c r="L9" s="31">
        <v>15</v>
      </c>
      <c r="M9" s="31">
        <v>20</v>
      </c>
      <c r="N9" s="34">
        <v>0.4647</v>
      </c>
      <c r="O9" s="70">
        <v>142</v>
      </c>
      <c r="P9" s="31">
        <v>4</v>
      </c>
      <c r="Q9" s="45">
        <v>0</v>
      </c>
      <c r="R9" s="31">
        <v>4</v>
      </c>
      <c r="S9" s="31">
        <v>0</v>
      </c>
      <c r="T9" s="31">
        <v>6</v>
      </c>
      <c r="U9" s="32"/>
      <c r="V9" s="32"/>
      <c r="W9" s="32"/>
      <c r="X9" s="32"/>
      <c r="Y9" s="32"/>
      <c r="Z9" s="31"/>
      <c r="AA9" s="31"/>
      <c r="AB9" s="31"/>
      <c r="AC9" s="31"/>
      <c r="AD9" s="31"/>
      <c r="AE9" s="31"/>
      <c r="AF9" s="24"/>
      <c r="AG9" s="25"/>
      <c r="AH9" s="25"/>
      <c r="AI9" s="25"/>
      <c r="AJ9" s="25"/>
      <c r="AK9" s="8"/>
    </row>
    <row r="10" spans="1:37" ht="15" customHeight="1" x14ac:dyDescent="0.2">
      <c r="A10" s="1"/>
      <c r="B10" s="31">
        <v>2018</v>
      </c>
      <c r="C10" s="31" t="s">
        <v>72</v>
      </c>
      <c r="D10" s="33" t="s">
        <v>69</v>
      </c>
      <c r="E10" s="31">
        <v>25</v>
      </c>
      <c r="F10" s="31">
        <v>0</v>
      </c>
      <c r="G10" s="31">
        <v>18</v>
      </c>
      <c r="H10" s="31">
        <v>7</v>
      </c>
      <c r="I10" s="31">
        <v>55</v>
      </c>
      <c r="J10" s="31">
        <v>17</v>
      </c>
      <c r="K10" s="31">
        <v>5</v>
      </c>
      <c r="L10" s="31">
        <v>15</v>
      </c>
      <c r="M10" s="31">
        <v>18</v>
      </c>
      <c r="N10" s="34">
        <v>0.39850000000000002</v>
      </c>
      <c r="O10" s="70">
        <v>138</v>
      </c>
      <c r="P10" s="31">
        <v>3</v>
      </c>
      <c r="Q10" s="45">
        <v>0</v>
      </c>
      <c r="R10" s="31">
        <v>1</v>
      </c>
      <c r="S10" s="31">
        <v>1</v>
      </c>
      <c r="T10" s="31">
        <v>5</v>
      </c>
      <c r="U10" s="32"/>
      <c r="V10" s="32"/>
      <c r="W10" s="32"/>
      <c r="X10" s="32"/>
      <c r="Y10" s="32"/>
      <c r="Z10" s="31"/>
      <c r="AA10" s="31"/>
      <c r="AB10" s="31"/>
      <c r="AC10" s="31"/>
      <c r="AD10" s="31"/>
      <c r="AE10" s="31"/>
      <c r="AF10" s="24"/>
      <c r="AG10" s="25"/>
      <c r="AH10" s="25"/>
      <c r="AI10" s="25"/>
      <c r="AJ10" s="25"/>
      <c r="AK10" s="8"/>
    </row>
    <row r="11" spans="1:37" ht="15" customHeight="1" x14ac:dyDescent="0.2">
      <c r="A11" s="1"/>
      <c r="B11" s="31">
        <v>2019</v>
      </c>
      <c r="C11" s="31" t="s">
        <v>72</v>
      </c>
      <c r="D11" s="33" t="s">
        <v>69</v>
      </c>
      <c r="E11" s="31">
        <v>24</v>
      </c>
      <c r="F11" s="31">
        <v>0</v>
      </c>
      <c r="G11" s="31">
        <v>18</v>
      </c>
      <c r="H11" s="31">
        <v>2</v>
      </c>
      <c r="I11" s="31">
        <v>54</v>
      </c>
      <c r="J11" s="31">
        <v>11</v>
      </c>
      <c r="K11" s="31">
        <v>9</v>
      </c>
      <c r="L11" s="31">
        <v>16</v>
      </c>
      <c r="M11" s="31">
        <v>18</v>
      </c>
      <c r="N11" s="34">
        <v>0.432</v>
      </c>
      <c r="O11" s="70">
        <v>125</v>
      </c>
      <c r="P11" s="31">
        <v>4</v>
      </c>
      <c r="Q11" s="45">
        <v>0</v>
      </c>
      <c r="R11" s="31">
        <v>0</v>
      </c>
      <c r="S11" s="31">
        <v>0</v>
      </c>
      <c r="T11" s="31">
        <v>6</v>
      </c>
      <c r="U11" s="32"/>
      <c r="V11" s="32"/>
      <c r="W11" s="32"/>
      <c r="X11" s="32"/>
      <c r="Y11" s="32"/>
      <c r="Z11" s="31"/>
      <c r="AA11" s="31"/>
      <c r="AB11" s="31"/>
      <c r="AC11" s="31"/>
      <c r="AD11" s="31"/>
      <c r="AE11" s="31"/>
      <c r="AF11" s="24"/>
      <c r="AG11" s="25"/>
      <c r="AH11" s="25"/>
      <c r="AI11" s="25"/>
      <c r="AJ11" s="25"/>
      <c r="AK11" s="8"/>
    </row>
    <row r="12" spans="1:37" ht="15" customHeight="1" x14ac:dyDescent="0.2">
      <c r="A12" s="1"/>
      <c r="B12" s="31">
        <v>2020</v>
      </c>
      <c r="C12" s="31" t="s">
        <v>84</v>
      </c>
      <c r="D12" s="33" t="s">
        <v>37</v>
      </c>
      <c r="E12" s="31">
        <v>20</v>
      </c>
      <c r="F12" s="31">
        <v>0</v>
      </c>
      <c r="G12" s="31">
        <v>17</v>
      </c>
      <c r="H12" s="31">
        <v>3</v>
      </c>
      <c r="I12" s="31">
        <v>40</v>
      </c>
      <c r="J12" s="31">
        <v>1</v>
      </c>
      <c r="K12" s="31">
        <v>8</v>
      </c>
      <c r="L12" s="31">
        <v>14</v>
      </c>
      <c r="M12" s="31">
        <v>17</v>
      </c>
      <c r="N12" s="34">
        <v>0.49399999999999999</v>
      </c>
      <c r="O12" s="70">
        <v>81</v>
      </c>
      <c r="P12" s="31">
        <v>8</v>
      </c>
      <c r="Q12" s="45">
        <v>0</v>
      </c>
      <c r="R12" s="31">
        <v>5</v>
      </c>
      <c r="S12" s="31">
        <v>0</v>
      </c>
      <c r="T12" s="31">
        <v>9</v>
      </c>
      <c r="U12" s="32"/>
      <c r="V12" s="32"/>
      <c r="W12" s="32"/>
      <c r="X12" s="32"/>
      <c r="Y12" s="32"/>
      <c r="Z12" s="31"/>
      <c r="AA12" s="31"/>
      <c r="AB12" s="31"/>
      <c r="AC12" s="31"/>
      <c r="AD12" s="31"/>
      <c r="AE12" s="31"/>
      <c r="AF12" s="24"/>
      <c r="AG12" s="25"/>
      <c r="AH12" s="25"/>
      <c r="AI12" s="25"/>
      <c r="AJ12" s="25"/>
      <c r="AK12" s="8"/>
    </row>
    <row r="13" spans="1:37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142</v>
      </c>
      <c r="F13" s="19">
        <f t="shared" si="0"/>
        <v>1</v>
      </c>
      <c r="G13" s="19">
        <f t="shared" si="0"/>
        <v>82</v>
      </c>
      <c r="H13" s="19">
        <f t="shared" si="0"/>
        <v>26</v>
      </c>
      <c r="I13" s="19">
        <f t="shared" si="0"/>
        <v>300</v>
      </c>
      <c r="J13" s="19">
        <f t="shared" si="0"/>
        <v>87</v>
      </c>
      <c r="K13" s="19">
        <f t="shared" si="0"/>
        <v>54</v>
      </c>
      <c r="L13" s="19">
        <f t="shared" si="0"/>
        <v>76</v>
      </c>
      <c r="M13" s="18">
        <f t="shared" si="0"/>
        <v>83</v>
      </c>
      <c r="N13" s="35">
        <f>PRODUCT(I13/O13)</f>
        <v>0.42249209102969687</v>
      </c>
      <c r="O13" s="69">
        <f t="shared" ref="O13:AE13" si="1">SUM(O4:O12)</f>
        <v>710.07246376811599</v>
      </c>
      <c r="P13" s="19">
        <f t="shared" si="1"/>
        <v>32</v>
      </c>
      <c r="Q13" s="16">
        <f t="shared" si="1"/>
        <v>1</v>
      </c>
      <c r="R13" s="19">
        <f t="shared" si="1"/>
        <v>12</v>
      </c>
      <c r="S13" s="19">
        <f t="shared" si="1"/>
        <v>3</v>
      </c>
      <c r="T13" s="19">
        <f t="shared" si="1"/>
        <v>45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2</v>
      </c>
      <c r="AD13" s="19">
        <f t="shared" si="1"/>
        <v>0</v>
      </c>
      <c r="AE13" s="19">
        <f t="shared" si="1"/>
        <v>0</v>
      </c>
      <c r="AF13" s="24"/>
      <c r="AG13" s="25"/>
      <c r="AH13" s="25"/>
      <c r="AI13" s="25"/>
      <c r="AJ13" s="25"/>
      <c r="AK13" s="8"/>
    </row>
    <row r="14" spans="1:37" ht="15" customHeight="1" x14ac:dyDescent="0.2">
      <c r="A14" s="1"/>
      <c r="B14" s="33" t="s">
        <v>2</v>
      </c>
      <c r="C14" s="36"/>
      <c r="D14" s="37">
        <f>SUM(F13:H13)+((I13-F13-G13)/3)+(E13/3)+(Z13*25)+(AA13*25)+(AB13*10)+(AC13*25)+(AD13*20)+(AE13*15)</f>
        <v>278.66666666666663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9"/>
      <c r="AE14" s="1"/>
      <c r="AF14" s="24"/>
      <c r="AG14" s="25"/>
      <c r="AH14" s="25"/>
      <c r="AI14" s="25"/>
      <c r="AJ14" s="25"/>
      <c r="AK14" s="8"/>
    </row>
    <row r="15" spans="1:37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40"/>
      <c r="P15" s="1"/>
      <c r="Q15" s="4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4"/>
      <c r="AG15" s="25"/>
      <c r="AH15" s="25"/>
      <c r="AI15" s="25"/>
      <c r="AJ15" s="25"/>
      <c r="AK15" s="8"/>
    </row>
    <row r="16" spans="1:37" s="10" customFormat="1" ht="15" customHeight="1" x14ac:dyDescent="0.25">
      <c r="A16" s="1"/>
      <c r="B16" s="23" t="s">
        <v>16</v>
      </c>
      <c r="C16" s="42"/>
      <c r="D16" s="42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27</v>
      </c>
      <c r="L16" s="19" t="s">
        <v>28</v>
      </c>
      <c r="M16" s="19" t="s">
        <v>29</v>
      </c>
      <c r="N16" s="19" t="s">
        <v>23</v>
      </c>
      <c r="O16" s="26"/>
      <c r="P16" s="43" t="s">
        <v>35</v>
      </c>
      <c r="Q16" s="13"/>
      <c r="R16" s="13"/>
      <c r="S16" s="13"/>
      <c r="T16" s="44"/>
      <c r="U16" s="44"/>
      <c r="V16" s="44"/>
      <c r="W16" s="44"/>
      <c r="X16" s="44"/>
      <c r="Y16" s="13"/>
      <c r="Z16" s="13"/>
      <c r="AA16" s="13"/>
      <c r="AB16" s="13"/>
      <c r="AC16" s="13"/>
      <c r="AD16" s="13"/>
      <c r="AE16" s="46"/>
      <c r="AF16" s="24"/>
      <c r="AG16" s="9"/>
      <c r="AH16" s="25"/>
      <c r="AI16" s="25"/>
      <c r="AJ16" s="25"/>
      <c r="AK16" s="8"/>
    </row>
    <row r="17" spans="1:37" ht="15" customHeight="1" x14ac:dyDescent="0.2">
      <c r="A17" s="1"/>
      <c r="B17" s="43" t="s">
        <v>17</v>
      </c>
      <c r="C17" s="13"/>
      <c r="D17" s="46"/>
      <c r="E17" s="31">
        <f>PRODUCT(E13)</f>
        <v>142</v>
      </c>
      <c r="F17" s="31">
        <f>PRODUCT(F13)</f>
        <v>1</v>
      </c>
      <c r="G17" s="31">
        <f>PRODUCT(G13)</f>
        <v>82</v>
      </c>
      <c r="H17" s="31">
        <f>PRODUCT(H13)</f>
        <v>26</v>
      </c>
      <c r="I17" s="31">
        <f>PRODUCT(I13)</f>
        <v>300</v>
      </c>
      <c r="J17" s="1"/>
      <c r="K17" s="47">
        <f>PRODUCT((F17+G17)/E17)</f>
        <v>0.58450704225352113</v>
      </c>
      <c r="L17" s="47">
        <f>PRODUCT(H17/E17)</f>
        <v>0.18309859154929578</v>
      </c>
      <c r="M17" s="47">
        <f>PRODUCT(I17/E17)</f>
        <v>2.112676056338028</v>
      </c>
      <c r="N17" s="34">
        <f>PRODUCT(N13)</f>
        <v>0.42249209102969687</v>
      </c>
      <c r="O17" s="26">
        <f>PRODUCT(O13)</f>
        <v>710.07246376811599</v>
      </c>
      <c r="P17" s="105" t="s">
        <v>21</v>
      </c>
      <c r="Q17" s="106"/>
      <c r="R17" s="107" t="s">
        <v>44</v>
      </c>
      <c r="S17" s="107"/>
      <c r="T17" s="107"/>
      <c r="U17" s="107"/>
      <c r="V17" s="107"/>
      <c r="W17" s="107"/>
      <c r="X17" s="107"/>
      <c r="Y17" s="107"/>
      <c r="Z17" s="107"/>
      <c r="AA17" s="108" t="s">
        <v>38</v>
      </c>
      <c r="AB17" s="107"/>
      <c r="AC17" s="109" t="s">
        <v>80</v>
      </c>
      <c r="AD17" s="107"/>
      <c r="AE17" s="110"/>
      <c r="AF17" s="24"/>
      <c r="AG17" s="25"/>
      <c r="AH17" s="25"/>
      <c r="AI17" s="25"/>
      <c r="AJ17" s="25"/>
      <c r="AK17" s="8"/>
    </row>
    <row r="18" spans="1:37" ht="15" customHeight="1" x14ac:dyDescent="0.2">
      <c r="A18" s="1"/>
      <c r="B18" s="48" t="s">
        <v>18</v>
      </c>
      <c r="C18" s="49"/>
      <c r="D18" s="50"/>
      <c r="E18" s="31">
        <f>SUM(P13)</f>
        <v>32</v>
      </c>
      <c r="F18" s="31">
        <f>SUM(Q13)</f>
        <v>1</v>
      </c>
      <c r="G18" s="31">
        <f>SUM(R13)</f>
        <v>12</v>
      </c>
      <c r="H18" s="31">
        <f>SUM(S13)</f>
        <v>3</v>
      </c>
      <c r="I18" s="31">
        <f>SUM(T13)</f>
        <v>45</v>
      </c>
      <c r="J18" s="1"/>
      <c r="K18" s="47">
        <f>PRODUCT((F18+G18)/E18)</f>
        <v>0.40625</v>
      </c>
      <c r="L18" s="47">
        <f>PRODUCT(H18/E18)</f>
        <v>9.375E-2</v>
      </c>
      <c r="M18" s="47">
        <f>PRODUCT(I18/E18)</f>
        <v>1.40625</v>
      </c>
      <c r="N18" s="34">
        <f>PRODUCT(I18/O18)</f>
        <v>0.30405405405405406</v>
      </c>
      <c r="O18" s="26">
        <v>148</v>
      </c>
      <c r="P18" s="111" t="s">
        <v>78</v>
      </c>
      <c r="Q18" s="112"/>
      <c r="R18" s="113" t="s">
        <v>47</v>
      </c>
      <c r="S18" s="113"/>
      <c r="T18" s="113"/>
      <c r="U18" s="113"/>
      <c r="V18" s="113"/>
      <c r="W18" s="113"/>
      <c r="X18" s="113"/>
      <c r="Y18" s="113"/>
      <c r="Z18" s="113"/>
      <c r="AA18" s="114" t="s">
        <v>46</v>
      </c>
      <c r="AB18" s="113"/>
      <c r="AC18" s="115" t="s">
        <v>81</v>
      </c>
      <c r="AD18" s="113"/>
      <c r="AE18" s="116"/>
      <c r="AF18" s="24"/>
      <c r="AG18" s="1"/>
      <c r="AH18" s="25"/>
      <c r="AI18" s="25"/>
      <c r="AJ18" s="25"/>
      <c r="AK18" s="8"/>
    </row>
    <row r="19" spans="1:37" ht="15" customHeight="1" x14ac:dyDescent="0.2">
      <c r="A19" s="1"/>
      <c r="B19" s="51" t="s">
        <v>19</v>
      </c>
      <c r="C19" s="52"/>
      <c r="D19" s="53"/>
      <c r="E19" s="32"/>
      <c r="F19" s="32"/>
      <c r="G19" s="32"/>
      <c r="H19" s="32"/>
      <c r="I19" s="32"/>
      <c r="J19" s="1"/>
      <c r="K19" s="54"/>
      <c r="L19" s="54"/>
      <c r="M19" s="54"/>
      <c r="N19" s="55"/>
      <c r="O19" s="26"/>
      <c r="P19" s="111" t="s">
        <v>79</v>
      </c>
      <c r="Q19" s="112"/>
      <c r="R19" s="113" t="s">
        <v>45</v>
      </c>
      <c r="S19" s="113"/>
      <c r="T19" s="113"/>
      <c r="U19" s="113"/>
      <c r="V19" s="113"/>
      <c r="W19" s="113"/>
      <c r="X19" s="113"/>
      <c r="Y19" s="113"/>
      <c r="Z19" s="113"/>
      <c r="AA19" s="114" t="s">
        <v>39</v>
      </c>
      <c r="AB19" s="113"/>
      <c r="AC19" s="115" t="s">
        <v>82</v>
      </c>
      <c r="AD19" s="113"/>
      <c r="AE19" s="116"/>
      <c r="AF19" s="24"/>
      <c r="AG19" s="1"/>
      <c r="AH19" s="25"/>
      <c r="AI19" s="25"/>
      <c r="AJ19" s="25"/>
      <c r="AK19" s="8"/>
    </row>
    <row r="20" spans="1:37" ht="15" customHeight="1" x14ac:dyDescent="0.2">
      <c r="A20" s="1"/>
      <c r="B20" s="56" t="s">
        <v>20</v>
      </c>
      <c r="C20" s="57"/>
      <c r="D20" s="58"/>
      <c r="E20" s="19">
        <f>SUM(E17:E19)</f>
        <v>174</v>
      </c>
      <c r="F20" s="19">
        <f>SUM(F17:F19)</f>
        <v>2</v>
      </c>
      <c r="G20" s="19">
        <f>SUM(G17:G19)</f>
        <v>94</v>
      </c>
      <c r="H20" s="19">
        <f>SUM(H17:H19)</f>
        <v>29</v>
      </c>
      <c r="I20" s="19">
        <f>SUM(I17:I19)</f>
        <v>345</v>
      </c>
      <c r="J20" s="1"/>
      <c r="K20" s="59">
        <f>PRODUCT((F20+G20)/E20)</f>
        <v>0.55172413793103448</v>
      </c>
      <c r="L20" s="59">
        <f>PRODUCT(H20/E20)</f>
        <v>0.16666666666666666</v>
      </c>
      <c r="M20" s="59">
        <f>PRODUCT(I20/E20)</f>
        <v>1.9827586206896552</v>
      </c>
      <c r="N20" s="35">
        <f>PRODUCT(I20/O20)</f>
        <v>0.40206394514162175</v>
      </c>
      <c r="O20" s="26">
        <f>SUM(O17:O19)</f>
        <v>858.07246376811599</v>
      </c>
      <c r="P20" s="117" t="s">
        <v>22</v>
      </c>
      <c r="Q20" s="118"/>
      <c r="R20" s="119" t="s">
        <v>49</v>
      </c>
      <c r="S20" s="119"/>
      <c r="T20" s="119"/>
      <c r="U20" s="119"/>
      <c r="V20" s="119"/>
      <c r="W20" s="119"/>
      <c r="X20" s="119"/>
      <c r="Y20" s="119"/>
      <c r="Z20" s="119"/>
      <c r="AA20" s="120" t="s">
        <v>50</v>
      </c>
      <c r="AB20" s="119"/>
      <c r="AC20" s="121" t="s">
        <v>83</v>
      </c>
      <c r="AD20" s="119"/>
      <c r="AE20" s="122"/>
      <c r="AF20" s="24"/>
      <c r="AG20" s="1"/>
      <c r="AH20" s="9"/>
      <c r="AI20" s="9"/>
      <c r="AJ20" s="9"/>
      <c r="AK20" s="8"/>
    </row>
    <row r="21" spans="1:37" ht="15" customHeight="1" x14ac:dyDescent="0.25">
      <c r="A21" s="1"/>
      <c r="B21" s="39"/>
      <c r="C21" s="39"/>
      <c r="D21" s="39"/>
      <c r="E21" s="39"/>
      <c r="F21" s="39"/>
      <c r="G21" s="39"/>
      <c r="H21" s="39"/>
      <c r="I21" s="39"/>
      <c r="J21" s="1"/>
      <c r="K21" s="39"/>
      <c r="L21" s="39"/>
      <c r="M21" s="39"/>
      <c r="N21" s="38"/>
      <c r="O21" s="26"/>
      <c r="P21" s="1"/>
      <c r="Q21" s="41"/>
      <c r="R21" s="1"/>
      <c r="S21" s="1"/>
      <c r="T21" s="26"/>
      <c r="U21" s="26"/>
      <c r="V21" s="60"/>
      <c r="W21" s="1"/>
      <c r="X21" s="1"/>
      <c r="Y21" s="1"/>
      <c r="Z21" s="1"/>
      <c r="AA21" s="1"/>
      <c r="AB21" s="1"/>
      <c r="AC21" s="1"/>
      <c r="AD21" s="1"/>
      <c r="AE21" s="1"/>
      <c r="AF21" s="24"/>
      <c r="AG21" s="1"/>
      <c r="AH21" s="25"/>
      <c r="AI21" s="25"/>
      <c r="AJ21" s="25"/>
      <c r="AK21" s="8"/>
    </row>
    <row r="22" spans="1:37" ht="15" customHeight="1" x14ac:dyDescent="0.25">
      <c r="A22" s="1"/>
      <c r="B22" s="1" t="s">
        <v>40</v>
      </c>
      <c r="C22" s="1"/>
      <c r="D22" s="1" t="s">
        <v>41</v>
      </c>
      <c r="E22" s="1"/>
      <c r="F22" s="1"/>
      <c r="G22" s="1"/>
      <c r="H22" s="1"/>
      <c r="I22" s="1"/>
      <c r="J22" s="1"/>
      <c r="K22" s="1"/>
      <c r="L22" s="1"/>
      <c r="M22" s="1"/>
      <c r="N22" s="41"/>
      <c r="O22" s="26"/>
      <c r="P22" s="1"/>
      <c r="Q22" s="41"/>
      <c r="R22" s="1"/>
      <c r="S22" s="1"/>
      <c r="T22" s="26"/>
      <c r="U22" s="26"/>
      <c r="V22" s="60"/>
      <c r="W22" s="1"/>
      <c r="X22" s="1"/>
      <c r="Y22" s="1"/>
      <c r="Z22" s="1"/>
      <c r="AA22" s="1"/>
      <c r="AB22" s="1"/>
      <c r="AC22" s="1"/>
      <c r="AD22" s="1"/>
      <c r="AE22" s="1"/>
      <c r="AF22" s="24"/>
      <c r="AG22" s="26"/>
      <c r="AH22" s="9"/>
      <c r="AI22" s="9"/>
      <c r="AJ22" s="9"/>
      <c r="AK22" s="8"/>
    </row>
    <row r="23" spans="1:37" ht="15" customHeight="1" x14ac:dyDescent="0.25">
      <c r="A23" s="1"/>
      <c r="B23" s="1"/>
      <c r="C23" s="1"/>
      <c r="D23" s="1" t="s">
        <v>71</v>
      </c>
      <c r="E23" s="1"/>
      <c r="F23" s="1"/>
      <c r="G23" s="1"/>
      <c r="H23" s="1"/>
      <c r="I23" s="1"/>
      <c r="J23" s="1"/>
      <c r="K23" s="1"/>
      <c r="L23" s="1"/>
      <c r="M23" s="1"/>
      <c r="N23" s="41"/>
      <c r="O23" s="26"/>
      <c r="P23" s="1"/>
      <c r="Q23" s="41"/>
      <c r="R23" s="1"/>
      <c r="S23" s="1"/>
      <c r="T23" s="26"/>
      <c r="U23" s="26"/>
      <c r="V23" s="60"/>
      <c r="W23" s="1"/>
      <c r="X23" s="1"/>
      <c r="Y23" s="1"/>
      <c r="Z23" s="1"/>
      <c r="AA23" s="1"/>
      <c r="AB23" s="1"/>
      <c r="AC23" s="1"/>
      <c r="AD23" s="1"/>
      <c r="AE23" s="1"/>
      <c r="AF23" s="24"/>
      <c r="AG23" s="9"/>
      <c r="AH23" s="9"/>
      <c r="AI23" s="9"/>
      <c r="AJ23" s="9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1"/>
      <c r="O24" s="26"/>
      <c r="P24" s="1"/>
      <c r="Q24" s="41"/>
      <c r="R24" s="1"/>
      <c r="S24" s="1"/>
      <c r="T24" s="26"/>
      <c r="U24" s="26"/>
      <c r="V24" s="60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9"/>
      <c r="AH24" s="9"/>
      <c r="AI24" s="9"/>
      <c r="AJ24" s="9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1"/>
      <c r="O25" s="26"/>
      <c r="P25" s="1"/>
      <c r="Q25" s="41"/>
      <c r="R25" s="1"/>
      <c r="S25" s="1"/>
      <c r="T25" s="26"/>
      <c r="U25" s="26"/>
      <c r="V25" s="60"/>
      <c r="W25" s="1"/>
      <c r="X25" s="1"/>
      <c r="Y25" s="1"/>
      <c r="Z25" s="1"/>
      <c r="AA25" s="1"/>
      <c r="AB25" s="1"/>
      <c r="AC25" s="1"/>
      <c r="AD25" s="1"/>
      <c r="AE25" s="1"/>
      <c r="AF25" s="24"/>
      <c r="AG25" s="9"/>
      <c r="AH25" s="9"/>
      <c r="AI25" s="9"/>
      <c r="AJ25" s="9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1"/>
      <c r="O26" s="26"/>
      <c r="P26" s="1"/>
      <c r="Q26" s="41"/>
      <c r="R26" s="1"/>
      <c r="S26" s="1"/>
      <c r="T26" s="26"/>
      <c r="U26" s="26"/>
      <c r="V26" s="60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9"/>
      <c r="AH26" s="9"/>
      <c r="AI26" s="9"/>
      <c r="AJ26" s="9"/>
      <c r="AK26" s="8"/>
    </row>
    <row r="27" spans="1:37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61"/>
      <c r="N27" s="61"/>
      <c r="O27" s="26"/>
      <c r="P27" s="1"/>
      <c r="Q27" s="41"/>
      <c r="R27" s="1"/>
      <c r="S27" s="26"/>
      <c r="T27" s="26"/>
      <c r="U27" s="26"/>
      <c r="V27" s="26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9"/>
      <c r="AH27" s="9"/>
      <c r="AI27" s="9"/>
      <c r="AJ27" s="9"/>
      <c r="AK27" s="8"/>
    </row>
    <row r="28" spans="1:37" s="62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6"/>
      <c r="P28" s="1"/>
      <c r="Q28" s="41"/>
      <c r="R28" s="1"/>
      <c r="S28" s="1"/>
      <c r="T28" s="26"/>
      <c r="U28" s="26"/>
      <c r="V28" s="60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9"/>
      <c r="AH28" s="9"/>
      <c r="AI28" s="9"/>
      <c r="AJ28" s="9"/>
      <c r="AK28" s="8"/>
    </row>
    <row r="29" spans="1:37" s="62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6"/>
      <c r="P29" s="1"/>
      <c r="Q29" s="41"/>
      <c r="R29" s="1"/>
      <c r="S29" s="1"/>
      <c r="T29" s="26"/>
      <c r="U29" s="26"/>
      <c r="V29" s="60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9"/>
      <c r="AH29" s="9"/>
      <c r="AI29" s="9"/>
      <c r="AJ29" s="9"/>
      <c r="AK29" s="8"/>
    </row>
    <row r="30" spans="1:37" s="62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6"/>
      <c r="P30" s="1"/>
      <c r="Q30" s="41"/>
      <c r="R30" s="1"/>
      <c r="S30" s="1"/>
      <c r="T30" s="26"/>
      <c r="U30" s="26"/>
      <c r="V30" s="60"/>
      <c r="W30" s="60"/>
      <c r="X30" s="26"/>
      <c r="Y30" s="26"/>
      <c r="Z30" s="26"/>
      <c r="AA30" s="26"/>
      <c r="AB30" s="26"/>
      <c r="AC30" s="26"/>
      <c r="AD30" s="26"/>
      <c r="AE30" s="26"/>
      <c r="AF30" s="8"/>
      <c r="AG30" s="9"/>
      <c r="AH30" s="9"/>
      <c r="AI30" s="9"/>
      <c r="AJ30" s="9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6"/>
      <c r="P31" s="1"/>
      <c r="Q31" s="41"/>
      <c r="R31" s="1"/>
      <c r="S31" s="1"/>
      <c r="T31" s="26"/>
      <c r="U31" s="26"/>
      <c r="V31" s="60"/>
      <c r="W31" s="60"/>
      <c r="X31" s="26"/>
      <c r="Y31" s="26"/>
      <c r="Z31" s="26"/>
      <c r="AA31" s="26"/>
      <c r="AB31" s="26"/>
      <c r="AC31" s="26"/>
      <c r="AD31" s="26"/>
      <c r="AE31" s="26"/>
      <c r="AF31" s="8"/>
      <c r="AG31" s="9"/>
      <c r="AH31" s="9"/>
      <c r="AI31" s="9"/>
      <c r="AJ31" s="9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6"/>
      <c r="P32" s="1"/>
      <c r="Q32" s="41"/>
      <c r="R32" s="1"/>
      <c r="S32" s="1"/>
      <c r="T32" s="26"/>
      <c r="U32" s="26"/>
      <c r="V32" s="60"/>
      <c r="W32" s="60"/>
      <c r="X32" s="26"/>
      <c r="Y32" s="26"/>
      <c r="Z32" s="26"/>
      <c r="AA32" s="26"/>
      <c r="AB32" s="26"/>
      <c r="AC32" s="26"/>
      <c r="AD32" s="26"/>
      <c r="AE32" s="26"/>
      <c r="AF32" s="8"/>
      <c r="AG32" s="9"/>
      <c r="AH32" s="9"/>
      <c r="AI32" s="9"/>
      <c r="AJ32" s="9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6"/>
      <c r="P33" s="1"/>
      <c r="Q33" s="41"/>
      <c r="R33" s="1"/>
      <c r="S33" s="1"/>
      <c r="T33" s="26"/>
      <c r="U33" s="26"/>
      <c r="V33" s="60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9"/>
      <c r="AH33" s="9"/>
      <c r="AI33" s="9"/>
      <c r="AJ33" s="9"/>
      <c r="AK33" s="8"/>
    </row>
    <row r="34" spans="1:37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61"/>
      <c r="N34" s="38"/>
      <c r="O34" s="26"/>
      <c r="P34" s="1"/>
      <c r="Q34" s="41"/>
      <c r="R34" s="1"/>
      <c r="S34" s="26"/>
      <c r="T34" s="26"/>
      <c r="U34" s="26"/>
      <c r="V34" s="26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9"/>
      <c r="AH34" s="9"/>
      <c r="AI34" s="9"/>
      <c r="AJ34" s="9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6"/>
      <c r="P35" s="1"/>
      <c r="Q35" s="41"/>
      <c r="R35" s="1"/>
      <c r="S35" s="1"/>
      <c r="T35" s="26"/>
      <c r="U35" s="26"/>
      <c r="V35" s="60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9"/>
      <c r="AH35" s="9"/>
      <c r="AI35" s="9"/>
      <c r="AJ35" s="9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6"/>
      <c r="P36" s="1"/>
      <c r="Q36" s="41"/>
      <c r="R36" s="1"/>
      <c r="S36" s="1"/>
      <c r="T36" s="26"/>
      <c r="U36" s="26"/>
      <c r="V36" s="60"/>
      <c r="W36" s="60"/>
      <c r="X36" s="26"/>
      <c r="Y36" s="26"/>
      <c r="Z36" s="26"/>
      <c r="AA36" s="26"/>
      <c r="AB36" s="26"/>
      <c r="AC36" s="26"/>
      <c r="AD36" s="26"/>
      <c r="AE36" s="26"/>
      <c r="AF36" s="8"/>
      <c r="AG36" s="9"/>
      <c r="AH36" s="9"/>
      <c r="AI36" s="9"/>
      <c r="AJ36" s="9"/>
      <c r="AK36" s="62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6"/>
      <c r="P37" s="1"/>
      <c r="Q37" s="41"/>
      <c r="R37" s="1"/>
      <c r="S37" s="1"/>
      <c r="T37" s="26"/>
      <c r="U37" s="26"/>
      <c r="V37" s="60"/>
      <c r="W37" s="60"/>
      <c r="X37" s="26"/>
      <c r="Y37" s="26"/>
      <c r="Z37" s="26"/>
      <c r="AA37" s="26"/>
      <c r="AB37" s="26"/>
      <c r="AC37" s="26"/>
      <c r="AD37" s="26"/>
      <c r="AE37" s="26"/>
      <c r="AF37" s="8"/>
      <c r="AG37" s="9"/>
      <c r="AH37" s="9"/>
      <c r="AI37" s="9"/>
      <c r="AJ37" s="9"/>
      <c r="AK37" s="62"/>
    </row>
    <row r="38" spans="1:37" ht="15" customHeight="1" x14ac:dyDescent="0.25">
      <c r="A38" s="6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6"/>
      <c r="P38" s="1"/>
      <c r="Q38" s="41"/>
      <c r="R38" s="1"/>
      <c r="S38" s="1"/>
      <c r="T38" s="26"/>
      <c r="U38" s="26"/>
      <c r="V38" s="60"/>
      <c r="W38" s="60"/>
      <c r="X38" s="26"/>
      <c r="Y38" s="26"/>
      <c r="Z38" s="26"/>
      <c r="AA38" s="26"/>
      <c r="AB38" s="26"/>
      <c r="AC38" s="26"/>
      <c r="AD38" s="26"/>
      <c r="AE38" s="26"/>
      <c r="AF38" s="8"/>
      <c r="AG38" s="9"/>
    </row>
    <row r="39" spans="1:37" ht="15" customHeight="1" x14ac:dyDescent="0.25">
      <c r="A39" s="6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6"/>
      <c r="P39" s="1"/>
      <c r="Q39" s="41"/>
      <c r="R39" s="1"/>
      <c r="S39" s="1"/>
      <c r="T39" s="26"/>
      <c r="U39" s="26"/>
      <c r="V39" s="60"/>
      <c r="W39" s="60"/>
      <c r="X39" s="26"/>
      <c r="Y39" s="26"/>
      <c r="Z39" s="26"/>
      <c r="AA39" s="26"/>
      <c r="AB39" s="26"/>
      <c r="AC39" s="26"/>
      <c r="AD39" s="26"/>
      <c r="AE39" s="26"/>
      <c r="AF39" s="8"/>
      <c r="AG39" s="9"/>
    </row>
    <row r="40" spans="1:37" ht="15" customHeight="1" x14ac:dyDescent="0.25">
      <c r="A40" s="6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6"/>
      <c r="P40" s="1"/>
      <c r="Q40" s="41"/>
      <c r="R40" s="1"/>
      <c r="S40" s="1"/>
      <c r="T40" s="26"/>
      <c r="U40" s="26"/>
      <c r="V40" s="60"/>
      <c r="W40" s="60"/>
      <c r="X40" s="26"/>
      <c r="Y40" s="26"/>
      <c r="Z40" s="26"/>
      <c r="AA40" s="26"/>
      <c r="AB40" s="26"/>
      <c r="AC40" s="26"/>
      <c r="AD40" s="26"/>
      <c r="AE40" s="26"/>
      <c r="AF40" s="8"/>
      <c r="AG40" s="9"/>
    </row>
    <row r="41" spans="1:37" ht="15" customHeight="1" x14ac:dyDescent="0.25">
      <c r="A41" s="6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6"/>
      <c r="P41" s="1"/>
      <c r="Q41" s="41"/>
      <c r="R41" s="1"/>
      <c r="S41" s="1"/>
      <c r="T41" s="26"/>
      <c r="U41" s="26"/>
      <c r="V41" s="60"/>
      <c r="W41" s="60"/>
      <c r="X41" s="26"/>
      <c r="Y41" s="26"/>
      <c r="Z41" s="26"/>
      <c r="AA41" s="26"/>
      <c r="AB41" s="26"/>
      <c r="AC41" s="26"/>
      <c r="AD41" s="26"/>
      <c r="AE41" s="26"/>
      <c r="AF41" s="8"/>
      <c r="AG41" s="9"/>
    </row>
    <row r="42" spans="1:37" ht="15" customHeight="1" x14ac:dyDescent="0.25">
      <c r="A42" s="6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6"/>
      <c r="P42" s="1"/>
      <c r="Q42" s="41"/>
      <c r="R42" s="1"/>
      <c r="S42" s="1"/>
      <c r="T42" s="26"/>
      <c r="U42" s="26"/>
      <c r="V42" s="60"/>
      <c r="W42" s="60"/>
      <c r="X42" s="26"/>
      <c r="Y42" s="26"/>
      <c r="Z42" s="26"/>
      <c r="AA42" s="26"/>
      <c r="AB42" s="26"/>
      <c r="AC42" s="26"/>
      <c r="AD42" s="26"/>
      <c r="AE42" s="26"/>
      <c r="AF42" s="8"/>
      <c r="AG42" s="9"/>
    </row>
    <row r="43" spans="1:37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6"/>
      <c r="P43" s="1"/>
      <c r="Q43" s="41"/>
      <c r="R43" s="1"/>
      <c r="S43" s="1"/>
      <c r="T43" s="26"/>
      <c r="U43" s="26"/>
      <c r="V43" s="60"/>
      <c r="W43" s="60"/>
      <c r="X43" s="26"/>
      <c r="Y43" s="26"/>
      <c r="Z43" s="26"/>
      <c r="AA43" s="26"/>
      <c r="AB43" s="26"/>
      <c r="AC43" s="26"/>
      <c r="AD43" s="26"/>
      <c r="AE43" s="26"/>
      <c r="AF43" s="8"/>
      <c r="AG43" s="9"/>
    </row>
    <row r="44" spans="1:37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6"/>
      <c r="P44" s="1"/>
      <c r="Q44" s="41"/>
      <c r="R44" s="1"/>
      <c r="S44" s="1"/>
      <c r="T44" s="26"/>
      <c r="U44" s="26"/>
      <c r="V44" s="60"/>
      <c r="W44" s="60"/>
      <c r="X44" s="26"/>
      <c r="Y44" s="26"/>
      <c r="Z44" s="26"/>
      <c r="AA44" s="26"/>
      <c r="AB44" s="26"/>
      <c r="AC44" s="26"/>
      <c r="AD44" s="26"/>
      <c r="AE44" s="26"/>
      <c r="AF44" s="8"/>
      <c r="AG44" s="9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6"/>
      <c r="P45" s="1"/>
      <c r="Q45" s="41"/>
      <c r="R45" s="1"/>
      <c r="S45" s="1"/>
      <c r="T45" s="26"/>
      <c r="U45" s="26"/>
      <c r="V45" s="60"/>
      <c r="W45" s="60"/>
      <c r="X45" s="26"/>
      <c r="Y45" s="26"/>
      <c r="Z45" s="26"/>
      <c r="AA45" s="26"/>
      <c r="AB45" s="26"/>
      <c r="AC45" s="26"/>
      <c r="AD45" s="26"/>
      <c r="AE45" s="26"/>
      <c r="AF45" s="8"/>
      <c r="AG45" s="9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6"/>
      <c r="P46" s="1"/>
      <c r="Q46" s="41"/>
      <c r="R46" s="1"/>
      <c r="S46" s="1"/>
      <c r="T46" s="26"/>
      <c r="U46" s="26"/>
      <c r="V46" s="60"/>
      <c r="W46" s="60"/>
      <c r="X46" s="26"/>
      <c r="Y46" s="26"/>
      <c r="Z46" s="26"/>
      <c r="AA46" s="26"/>
      <c r="AB46" s="26"/>
      <c r="AC46" s="26"/>
      <c r="AD46" s="26"/>
      <c r="AE46" s="26"/>
      <c r="AF46" s="8"/>
      <c r="AG46" s="9"/>
    </row>
    <row r="47" spans="1:3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6"/>
      <c r="P47" s="1"/>
      <c r="Q47" s="41"/>
      <c r="R47" s="1"/>
      <c r="S47" s="1"/>
      <c r="T47" s="26"/>
      <c r="U47" s="26"/>
      <c r="V47" s="60"/>
      <c r="W47" s="60"/>
      <c r="X47" s="26"/>
      <c r="Y47" s="26"/>
      <c r="Z47" s="26"/>
      <c r="AA47" s="26"/>
      <c r="AB47" s="26"/>
      <c r="AC47" s="26"/>
      <c r="AD47" s="26"/>
      <c r="AE47" s="26"/>
      <c r="AF47" s="8"/>
      <c r="AG47" s="9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6"/>
      <c r="P48" s="1"/>
      <c r="Q48" s="41"/>
      <c r="R48" s="1"/>
      <c r="S48" s="1"/>
      <c r="T48" s="26"/>
      <c r="U48" s="26"/>
      <c r="V48" s="60"/>
      <c r="W48" s="60"/>
      <c r="X48" s="26"/>
      <c r="Y48" s="26"/>
      <c r="Z48" s="26"/>
      <c r="AA48" s="26"/>
      <c r="AB48" s="26"/>
      <c r="AC48" s="26"/>
      <c r="AD48" s="26"/>
      <c r="AE48" s="26"/>
      <c r="AF48" s="8"/>
      <c r="AG48" s="9"/>
    </row>
    <row r="49" spans="2:33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6"/>
      <c r="P49" s="1"/>
      <c r="Q49" s="41"/>
      <c r="R49" s="1"/>
      <c r="S49" s="1"/>
      <c r="T49" s="26"/>
      <c r="U49" s="26"/>
      <c r="V49" s="60"/>
      <c r="W49" s="60"/>
      <c r="X49" s="26"/>
      <c r="Y49" s="26"/>
      <c r="Z49" s="26"/>
      <c r="AA49" s="26"/>
      <c r="AB49" s="26"/>
      <c r="AC49" s="26"/>
      <c r="AD49" s="26"/>
      <c r="AE49" s="26"/>
      <c r="AF49" s="8"/>
      <c r="AG49" s="9"/>
    </row>
    <row r="50" spans="2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6"/>
      <c r="P50" s="1"/>
      <c r="Q50" s="41"/>
      <c r="R50" s="1"/>
      <c r="S50" s="1"/>
      <c r="T50" s="26"/>
      <c r="U50" s="26"/>
      <c r="V50" s="60"/>
      <c r="W50" s="60"/>
      <c r="X50" s="26"/>
      <c r="Y50" s="26"/>
      <c r="Z50" s="26"/>
      <c r="AA50" s="26"/>
      <c r="AB50" s="26"/>
      <c r="AC50" s="26"/>
      <c r="AD50" s="26"/>
      <c r="AE50" s="26"/>
      <c r="AF50" s="8"/>
      <c r="AG50" s="9"/>
    </row>
    <row r="51" spans="2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64"/>
      <c r="M51" s="64"/>
      <c r="N51" s="64"/>
      <c r="O51" s="40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8"/>
      <c r="AG51" s="9"/>
    </row>
    <row r="52" spans="2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6"/>
      <c r="P52" s="1"/>
      <c r="Q52" s="41"/>
      <c r="R52" s="1"/>
      <c r="S52" s="1"/>
      <c r="T52" s="26"/>
      <c r="U52" s="26"/>
      <c r="V52" s="60"/>
      <c r="W52" s="60"/>
      <c r="X52" s="26"/>
      <c r="Y52" s="26"/>
      <c r="Z52" s="26"/>
      <c r="AA52" s="26"/>
      <c r="AB52" s="26"/>
      <c r="AC52" s="26"/>
      <c r="AD52" s="26"/>
      <c r="AE52" s="26"/>
      <c r="AF52" s="8"/>
      <c r="AG52" s="9"/>
    </row>
    <row r="53" spans="2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64"/>
      <c r="M53" s="64"/>
      <c r="N53" s="64"/>
      <c r="O53" s="40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8"/>
      <c r="AG53" s="9"/>
    </row>
    <row r="54" spans="2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64"/>
      <c r="M54" s="64"/>
      <c r="N54" s="64"/>
      <c r="O54" s="40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8"/>
      <c r="AG54" s="9"/>
    </row>
    <row r="55" spans="2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64"/>
      <c r="M55" s="64"/>
      <c r="N55" s="64"/>
      <c r="O55" s="40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8"/>
      <c r="AG55" s="9"/>
    </row>
    <row r="56" spans="2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64"/>
      <c r="M56" s="64"/>
      <c r="N56" s="64"/>
      <c r="O56" s="40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8"/>
      <c r="AG56" s="9"/>
    </row>
    <row r="57" spans="2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64"/>
      <c r="M57" s="64"/>
      <c r="N57" s="64"/>
      <c r="O57" s="40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8"/>
      <c r="AG57" s="9"/>
    </row>
    <row r="58" spans="2:3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64"/>
      <c r="M58" s="64"/>
      <c r="N58" s="64"/>
      <c r="O58" s="40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8"/>
      <c r="AG58" s="9"/>
    </row>
    <row r="59" spans="2:33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64"/>
      <c r="M59" s="64"/>
      <c r="N59" s="64"/>
      <c r="O59" s="40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8"/>
      <c r="AG59" s="9"/>
    </row>
    <row r="60" spans="2:33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64"/>
      <c r="M60" s="64"/>
      <c r="N60" s="64"/>
      <c r="O60" s="40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8"/>
      <c r="AG60" s="9"/>
    </row>
    <row r="61" spans="2:33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4"/>
      <c r="M61" s="64"/>
      <c r="N61" s="64"/>
      <c r="O61" s="40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8"/>
      <c r="AG61" s="9"/>
    </row>
    <row r="62" spans="2:33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64"/>
      <c r="M62" s="64"/>
      <c r="N62" s="64"/>
      <c r="O62" s="40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8"/>
      <c r="AG62" s="9"/>
    </row>
    <row r="63" spans="2:33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64"/>
      <c r="M63" s="64"/>
      <c r="N63" s="64"/>
      <c r="O63" s="40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8"/>
      <c r="AG63" s="9"/>
    </row>
    <row r="64" spans="2:33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64"/>
      <c r="M64" s="64"/>
      <c r="N64" s="64"/>
      <c r="O64" s="40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8"/>
      <c r="AG64" s="9"/>
    </row>
    <row r="65" spans="2:33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64"/>
      <c r="M65" s="64"/>
      <c r="N65" s="64"/>
      <c r="O65" s="40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8"/>
      <c r="AG65" s="9"/>
    </row>
    <row r="66" spans="2:33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64"/>
      <c r="M66" s="64"/>
      <c r="N66" s="64"/>
      <c r="O66" s="40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8"/>
      <c r="AG66" s="9"/>
    </row>
    <row r="67" spans="2:33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64"/>
      <c r="M67" s="64"/>
      <c r="N67" s="64"/>
      <c r="O67" s="40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8"/>
      <c r="AG67" s="9"/>
    </row>
    <row r="68" spans="2:33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64"/>
      <c r="M68" s="64"/>
      <c r="N68" s="64"/>
      <c r="O68" s="40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8"/>
      <c r="AG68" s="9"/>
    </row>
    <row r="69" spans="2:33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64"/>
      <c r="M69" s="64"/>
      <c r="N69" s="64"/>
      <c r="O69" s="40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8"/>
      <c r="AG69" s="9"/>
    </row>
    <row r="70" spans="2:33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64"/>
      <c r="M70" s="64"/>
      <c r="N70" s="64"/>
      <c r="O70" s="40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8"/>
      <c r="AG70" s="9"/>
    </row>
    <row r="71" spans="2:33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64"/>
      <c r="M71" s="64"/>
      <c r="N71" s="64"/>
      <c r="O71" s="40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8"/>
      <c r="AG71" s="9"/>
    </row>
    <row r="72" spans="2:33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64"/>
      <c r="M72" s="64"/>
      <c r="N72" s="64"/>
      <c r="O72" s="40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8"/>
      <c r="AG72" s="9"/>
    </row>
    <row r="73" spans="2:33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64"/>
      <c r="M73" s="64"/>
      <c r="N73" s="64"/>
      <c r="O73" s="40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8"/>
      <c r="AG73" s="9"/>
    </row>
    <row r="74" spans="2:33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4"/>
      <c r="M74" s="64"/>
      <c r="N74" s="64"/>
      <c r="O74" s="40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8"/>
      <c r="AG74" s="9"/>
    </row>
    <row r="75" spans="2:33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64"/>
      <c r="M75" s="64"/>
      <c r="N75" s="64"/>
      <c r="O75" s="40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8"/>
      <c r="AG75" s="9"/>
    </row>
    <row r="76" spans="2:33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64"/>
      <c r="M76" s="64"/>
      <c r="N76" s="64"/>
      <c r="O76" s="40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8"/>
      <c r="AG76" s="9"/>
    </row>
    <row r="77" spans="2:33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64"/>
      <c r="M77" s="64"/>
      <c r="N77" s="64"/>
      <c r="O77" s="40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8"/>
      <c r="AG77" s="9"/>
    </row>
    <row r="78" spans="2:33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64"/>
      <c r="M78" s="64"/>
      <c r="N78" s="64"/>
      <c r="O78" s="40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8"/>
      <c r="AG78" s="9"/>
    </row>
    <row r="79" spans="2:33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64"/>
      <c r="M79" s="64"/>
      <c r="N79" s="64"/>
      <c r="O79" s="40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8"/>
      <c r="AG79" s="9"/>
    </row>
  </sheetData>
  <sortState ref="B11:AE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7109375" style="84" customWidth="1"/>
    <col min="3" max="3" width="21.5703125" style="64" customWidth="1"/>
    <col min="4" max="4" width="10.5703125" style="85" customWidth="1"/>
    <col min="5" max="5" width="8" style="85" customWidth="1"/>
    <col min="6" max="6" width="0.7109375" style="40" customWidth="1"/>
    <col min="7" max="11" width="5.28515625" style="64" customWidth="1"/>
    <col min="12" max="12" width="6.42578125" style="64" customWidth="1"/>
    <col min="13" max="16" width="5.28515625" style="64" customWidth="1"/>
    <col min="17" max="21" width="6.7109375" style="64" customWidth="1"/>
    <col min="22" max="22" width="10.85546875" style="64" customWidth="1"/>
    <col min="23" max="23" width="19.7109375" style="85" customWidth="1"/>
    <col min="24" max="24" width="9.7109375" style="64" customWidth="1"/>
    <col min="25" max="30" width="9.140625" style="86"/>
  </cols>
  <sheetData>
    <row r="1" spans="1:30" ht="18.75" x14ac:dyDescent="0.3">
      <c r="A1" s="8"/>
      <c r="B1" s="71" t="s">
        <v>51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66"/>
      <c r="Y1" s="74"/>
      <c r="Z1" s="74"/>
      <c r="AA1" s="74"/>
      <c r="AB1" s="74"/>
      <c r="AC1" s="74"/>
      <c r="AD1" s="74"/>
    </row>
    <row r="2" spans="1:30" x14ac:dyDescent="0.25">
      <c r="A2" s="8"/>
      <c r="B2" s="11" t="s">
        <v>42</v>
      </c>
      <c r="C2" s="75" t="s">
        <v>43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5"/>
      <c r="X2" s="45"/>
      <c r="Y2" s="74"/>
      <c r="Z2" s="74"/>
      <c r="AA2" s="74"/>
      <c r="AB2" s="74"/>
      <c r="AC2" s="74"/>
      <c r="AD2" s="74"/>
    </row>
    <row r="3" spans="1:30" x14ac:dyDescent="0.25">
      <c r="A3" s="8"/>
      <c r="B3" s="76" t="s">
        <v>52</v>
      </c>
      <c r="C3" s="23" t="s">
        <v>53</v>
      </c>
      <c r="D3" s="77" t="s">
        <v>54</v>
      </c>
      <c r="E3" s="78" t="s">
        <v>1</v>
      </c>
      <c r="F3" s="26"/>
      <c r="G3" s="79" t="s">
        <v>55</v>
      </c>
      <c r="H3" s="80" t="s">
        <v>56</v>
      </c>
      <c r="I3" s="80" t="s">
        <v>32</v>
      </c>
      <c r="J3" s="18" t="s">
        <v>57</v>
      </c>
      <c r="K3" s="81" t="s">
        <v>58</v>
      </c>
      <c r="L3" s="81" t="s">
        <v>59</v>
      </c>
      <c r="M3" s="79" t="s">
        <v>60</v>
      </c>
      <c r="N3" s="79" t="s">
        <v>31</v>
      </c>
      <c r="O3" s="80" t="s">
        <v>61</v>
      </c>
      <c r="P3" s="79" t="s">
        <v>56</v>
      </c>
      <c r="Q3" s="79" t="s">
        <v>3</v>
      </c>
      <c r="R3" s="79">
        <v>1</v>
      </c>
      <c r="S3" s="79">
        <v>2</v>
      </c>
      <c r="T3" s="79">
        <v>3</v>
      </c>
      <c r="U3" s="79" t="s">
        <v>62</v>
      </c>
      <c r="V3" s="18" t="s">
        <v>23</v>
      </c>
      <c r="W3" s="17" t="s">
        <v>63</v>
      </c>
      <c r="X3" s="17" t="s">
        <v>64</v>
      </c>
      <c r="Y3" s="74"/>
      <c r="Z3" s="74"/>
      <c r="AA3" s="74"/>
      <c r="AB3" s="74"/>
      <c r="AC3" s="74"/>
      <c r="AD3" s="74"/>
    </row>
    <row r="4" spans="1:30" x14ac:dyDescent="0.25">
      <c r="A4" s="8"/>
      <c r="B4" s="87" t="s">
        <v>65</v>
      </c>
      <c r="C4" s="88" t="s">
        <v>73</v>
      </c>
      <c r="D4" s="89" t="s">
        <v>66</v>
      </c>
      <c r="E4" s="90" t="s">
        <v>37</v>
      </c>
      <c r="F4" s="70"/>
      <c r="G4" s="91">
        <v>1</v>
      </c>
      <c r="H4" s="92"/>
      <c r="I4" s="91"/>
      <c r="J4" s="93" t="s">
        <v>67</v>
      </c>
      <c r="K4" s="93">
        <v>8</v>
      </c>
      <c r="L4" s="93"/>
      <c r="M4" s="93">
        <v>1</v>
      </c>
      <c r="N4" s="94"/>
      <c r="O4" s="95"/>
      <c r="P4" s="94">
        <v>1</v>
      </c>
      <c r="Q4" s="96" t="s">
        <v>74</v>
      </c>
      <c r="R4" s="96" t="s">
        <v>75</v>
      </c>
      <c r="S4" s="96" t="s">
        <v>76</v>
      </c>
      <c r="T4" s="96" t="s">
        <v>77</v>
      </c>
      <c r="U4" s="96"/>
      <c r="V4" s="97">
        <v>0.625</v>
      </c>
      <c r="W4" s="87" t="s">
        <v>68</v>
      </c>
      <c r="X4" s="91">
        <v>1682</v>
      </c>
      <c r="Y4" s="74"/>
      <c r="Z4" s="74"/>
      <c r="AA4" s="74"/>
      <c r="AB4" s="74"/>
      <c r="AC4" s="74"/>
      <c r="AD4" s="74"/>
    </row>
    <row r="5" spans="1:30" x14ac:dyDescent="0.25">
      <c r="A5" s="24"/>
      <c r="B5" s="98"/>
      <c r="C5" s="99"/>
      <c r="D5" s="100"/>
      <c r="E5" s="101"/>
      <c r="F5" s="102"/>
      <c r="G5" s="99"/>
      <c r="H5" s="99"/>
      <c r="I5" s="99"/>
      <c r="J5" s="103"/>
      <c r="K5" s="103"/>
      <c r="L5" s="103"/>
      <c r="M5" s="99"/>
      <c r="N5" s="99"/>
      <c r="O5" s="99"/>
      <c r="P5" s="99"/>
      <c r="Q5" s="99"/>
      <c r="R5" s="99"/>
      <c r="S5" s="99"/>
      <c r="T5" s="99"/>
      <c r="U5" s="99"/>
      <c r="V5" s="99"/>
      <c r="W5" s="100"/>
      <c r="X5" s="104"/>
      <c r="Y5" s="74"/>
      <c r="Z5" s="74"/>
      <c r="AA5" s="74"/>
      <c r="AB5" s="74"/>
      <c r="AC5" s="74"/>
      <c r="AD5" s="74"/>
    </row>
    <row r="6" spans="1:30" x14ac:dyDescent="0.25">
      <c r="A6" s="24"/>
      <c r="B6" s="82"/>
      <c r="C6" s="1"/>
      <c r="D6" s="82"/>
      <c r="E6" s="83"/>
      <c r="G6" s="1"/>
      <c r="H6" s="41"/>
      <c r="I6" s="1"/>
      <c r="J6" s="26"/>
      <c r="K6" s="26"/>
      <c r="L6" s="26"/>
      <c r="M6" s="1"/>
      <c r="N6" s="1"/>
      <c r="O6" s="1"/>
      <c r="P6" s="1"/>
      <c r="Q6" s="1"/>
      <c r="R6" s="1"/>
      <c r="S6" s="1"/>
      <c r="T6" s="1"/>
      <c r="U6" s="1"/>
      <c r="V6" s="1"/>
      <c r="W6" s="82"/>
      <c r="X6" s="1"/>
      <c r="Y6" s="74"/>
      <c r="Z6" s="74"/>
      <c r="AA6" s="74"/>
      <c r="AB6" s="74"/>
      <c r="AC6" s="74"/>
      <c r="AD6" s="74"/>
    </row>
    <row r="7" spans="1:30" x14ac:dyDescent="0.25">
      <c r="A7" s="24"/>
      <c r="B7" s="82"/>
      <c r="C7" s="1"/>
      <c r="D7" s="82"/>
      <c r="E7" s="83"/>
      <c r="G7" s="1"/>
      <c r="H7" s="41"/>
      <c r="I7" s="1"/>
      <c r="J7" s="26"/>
      <c r="K7" s="26"/>
      <c r="L7" s="26"/>
      <c r="M7" s="1"/>
      <c r="N7" s="1"/>
      <c r="O7" s="1"/>
      <c r="P7" s="1"/>
      <c r="Q7" s="1"/>
      <c r="R7" s="1"/>
      <c r="S7" s="1"/>
      <c r="T7" s="1"/>
      <c r="U7" s="1"/>
      <c r="V7" s="1"/>
      <c r="W7" s="82"/>
      <c r="X7" s="1"/>
      <c r="Y7" s="74"/>
      <c r="Z7" s="74"/>
      <c r="AA7" s="74"/>
      <c r="AB7" s="74"/>
      <c r="AC7" s="74"/>
      <c r="AD7" s="74"/>
    </row>
    <row r="8" spans="1:30" x14ac:dyDescent="0.25">
      <c r="A8" s="24"/>
      <c r="B8" s="82"/>
      <c r="C8" s="1"/>
      <c r="D8" s="82"/>
      <c r="E8" s="83"/>
      <c r="G8" s="1"/>
      <c r="H8" s="41"/>
      <c r="I8" s="1"/>
      <c r="J8" s="26"/>
      <c r="K8" s="26"/>
      <c r="L8" s="26"/>
      <c r="M8" s="1"/>
      <c r="N8" s="1"/>
      <c r="O8" s="1"/>
      <c r="P8" s="1"/>
      <c r="Q8" s="1"/>
      <c r="R8" s="1"/>
      <c r="S8" s="1"/>
      <c r="T8" s="1"/>
      <c r="U8" s="1"/>
      <c r="V8" s="1"/>
      <c r="W8" s="82"/>
      <c r="X8" s="1"/>
      <c r="Y8" s="74"/>
      <c r="Z8" s="74"/>
      <c r="AA8" s="74"/>
      <c r="AB8" s="74"/>
      <c r="AC8" s="74"/>
      <c r="AD8" s="74"/>
    </row>
    <row r="9" spans="1:30" x14ac:dyDescent="0.25">
      <c r="A9" s="24"/>
      <c r="B9" s="82"/>
      <c r="C9" s="1"/>
      <c r="D9" s="82"/>
      <c r="E9" s="83"/>
      <c r="G9" s="1"/>
      <c r="H9" s="41"/>
      <c r="I9" s="1"/>
      <c r="J9" s="26"/>
      <c r="K9" s="26"/>
      <c r="L9" s="26"/>
      <c r="M9" s="1"/>
      <c r="N9" s="1"/>
      <c r="O9" s="1"/>
      <c r="P9" s="1"/>
      <c r="Q9" s="1"/>
      <c r="R9" s="1"/>
      <c r="S9" s="1"/>
      <c r="T9" s="1"/>
      <c r="U9" s="1"/>
      <c r="V9" s="1"/>
      <c r="W9" s="82"/>
      <c r="X9" s="1"/>
      <c r="Y9" s="74"/>
      <c r="Z9" s="74"/>
      <c r="AA9" s="74"/>
      <c r="AB9" s="74"/>
      <c r="AC9" s="74"/>
      <c r="AD9" s="74"/>
    </row>
    <row r="10" spans="1:30" x14ac:dyDescent="0.25">
      <c r="A10" s="24"/>
      <c r="B10" s="82"/>
      <c r="C10" s="1"/>
      <c r="D10" s="82"/>
      <c r="E10" s="83"/>
      <c r="G10" s="1"/>
      <c r="H10" s="41"/>
      <c r="I10" s="1"/>
      <c r="J10" s="26"/>
      <c r="K10" s="26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82"/>
      <c r="X10" s="1"/>
      <c r="Y10" s="74"/>
      <c r="Z10" s="74"/>
      <c r="AA10" s="74"/>
      <c r="AB10" s="74"/>
      <c r="AC10" s="74"/>
      <c r="AD10" s="74"/>
    </row>
    <row r="11" spans="1:30" x14ac:dyDescent="0.25">
      <c r="A11" s="24"/>
      <c r="B11" s="82"/>
      <c r="C11" s="1"/>
      <c r="D11" s="82"/>
      <c r="E11" s="83"/>
      <c r="G11" s="1"/>
      <c r="H11" s="41"/>
      <c r="I11" s="1"/>
      <c r="J11" s="26"/>
      <c r="K11" s="26"/>
      <c r="L11" s="26"/>
      <c r="M11" s="1"/>
      <c r="N11" s="1"/>
      <c r="O11" s="1"/>
      <c r="P11" s="1"/>
      <c r="Q11" s="1"/>
      <c r="R11" s="1"/>
      <c r="S11" s="1"/>
      <c r="T11" s="1"/>
      <c r="U11" s="1"/>
      <c r="V11" s="1"/>
      <c r="W11" s="82"/>
      <c r="X11" s="1"/>
      <c r="Y11" s="74"/>
      <c r="Z11" s="74"/>
      <c r="AA11" s="74"/>
      <c r="AB11" s="74"/>
      <c r="AC11" s="74"/>
      <c r="AD11" s="74"/>
    </row>
    <row r="12" spans="1:30" x14ac:dyDescent="0.25">
      <c r="A12" s="24"/>
      <c r="B12" s="82"/>
      <c r="C12" s="1"/>
      <c r="D12" s="82"/>
      <c r="E12" s="83"/>
      <c r="G12" s="1"/>
      <c r="H12" s="41"/>
      <c r="I12" s="1"/>
      <c r="J12" s="26"/>
      <c r="K12" s="26"/>
      <c r="L12" s="26"/>
      <c r="M12" s="1"/>
      <c r="N12" s="1"/>
      <c r="O12" s="1"/>
      <c r="P12" s="1"/>
      <c r="Q12" s="1"/>
      <c r="R12" s="1"/>
      <c r="S12" s="1"/>
      <c r="T12" s="1"/>
      <c r="U12" s="1"/>
      <c r="V12" s="1"/>
      <c r="W12" s="82"/>
      <c r="X12" s="1"/>
      <c r="Y12" s="74"/>
      <c r="Z12" s="74"/>
      <c r="AA12" s="74"/>
      <c r="AB12" s="74"/>
      <c r="AC12" s="74"/>
      <c r="AD12" s="74"/>
    </row>
    <row r="13" spans="1:30" x14ac:dyDescent="0.25">
      <c r="A13" s="24"/>
      <c r="B13" s="82"/>
      <c r="C13" s="1"/>
      <c r="D13" s="82"/>
      <c r="E13" s="83"/>
      <c r="G13" s="1"/>
      <c r="H13" s="41"/>
      <c r="I13" s="1"/>
      <c r="J13" s="26"/>
      <c r="K13" s="26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82"/>
      <c r="X13" s="1"/>
      <c r="Y13" s="74"/>
      <c r="Z13" s="74"/>
      <c r="AA13" s="74"/>
      <c r="AB13" s="74"/>
      <c r="AC13" s="74"/>
      <c r="AD13" s="74"/>
    </row>
    <row r="14" spans="1:30" x14ac:dyDescent="0.25">
      <c r="A14" s="24"/>
      <c r="B14" s="82"/>
      <c r="C14" s="1"/>
      <c r="D14" s="82"/>
      <c r="E14" s="83"/>
      <c r="G14" s="1"/>
      <c r="H14" s="41"/>
      <c r="I14" s="1"/>
      <c r="J14" s="26"/>
      <c r="K14" s="26"/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82"/>
      <c r="X14" s="1"/>
      <c r="Y14" s="74"/>
      <c r="Z14" s="74"/>
      <c r="AA14" s="74"/>
      <c r="AB14" s="74"/>
      <c r="AC14" s="74"/>
      <c r="AD14" s="74"/>
    </row>
    <row r="15" spans="1:30" x14ac:dyDescent="0.25">
      <c r="A15" s="24"/>
      <c r="B15" s="82"/>
      <c r="C15" s="1"/>
      <c r="D15" s="82"/>
      <c r="E15" s="83"/>
      <c r="G15" s="1"/>
      <c r="H15" s="41"/>
      <c r="I15" s="1"/>
      <c r="J15" s="26"/>
      <c r="K15" s="26"/>
      <c r="L15" s="26"/>
      <c r="M15" s="1"/>
      <c r="N15" s="1"/>
      <c r="O15" s="1"/>
      <c r="P15" s="1"/>
      <c r="Q15" s="1"/>
      <c r="R15" s="1"/>
      <c r="S15" s="1"/>
      <c r="T15" s="1"/>
      <c r="U15" s="1"/>
      <c r="V15" s="1"/>
      <c r="W15" s="82"/>
      <c r="X15" s="1"/>
      <c r="Y15" s="74"/>
      <c r="Z15" s="74"/>
      <c r="AA15" s="74"/>
      <c r="AB15" s="74"/>
      <c r="AC15" s="74"/>
      <c r="AD15" s="74"/>
    </row>
    <row r="16" spans="1:30" x14ac:dyDescent="0.25">
      <c r="A16" s="24"/>
      <c r="B16" s="82"/>
      <c r="C16" s="1"/>
      <c r="D16" s="82"/>
      <c r="E16" s="83"/>
      <c r="G16" s="1"/>
      <c r="H16" s="41"/>
      <c r="I16" s="1"/>
      <c r="J16" s="26"/>
      <c r="K16" s="26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82"/>
      <c r="X16" s="1"/>
      <c r="Y16" s="74"/>
      <c r="Z16" s="74"/>
      <c r="AA16" s="74"/>
      <c r="AB16" s="74"/>
      <c r="AC16" s="74"/>
      <c r="AD16" s="74"/>
    </row>
    <row r="17" spans="1:30" x14ac:dyDescent="0.25">
      <c r="A17" s="24"/>
      <c r="B17" s="82"/>
      <c r="C17" s="1"/>
      <c r="D17" s="82"/>
      <c r="E17" s="83"/>
      <c r="G17" s="1"/>
      <c r="H17" s="41"/>
      <c r="I17" s="1"/>
      <c r="J17" s="26"/>
      <c r="K17" s="26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82"/>
      <c r="X17" s="1"/>
      <c r="Y17" s="74"/>
      <c r="Z17" s="74"/>
      <c r="AA17" s="74"/>
      <c r="AB17" s="74"/>
      <c r="AC17" s="74"/>
      <c r="AD17" s="74"/>
    </row>
    <row r="18" spans="1:30" x14ac:dyDescent="0.25">
      <c r="A18" s="24"/>
      <c r="B18" s="82"/>
      <c r="C18" s="1"/>
      <c r="D18" s="82"/>
      <c r="E18" s="83"/>
      <c r="G18" s="1"/>
      <c r="H18" s="41"/>
      <c r="I18" s="1"/>
      <c r="J18" s="26"/>
      <c r="K18" s="26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82"/>
      <c r="X18" s="1"/>
      <c r="Y18" s="74"/>
      <c r="Z18" s="74"/>
      <c r="AA18" s="74"/>
      <c r="AB18" s="74"/>
      <c r="AC18" s="74"/>
      <c r="AD18" s="74"/>
    </row>
    <row r="19" spans="1:30" x14ac:dyDescent="0.25">
      <c r="A19" s="24"/>
      <c r="B19" s="82"/>
      <c r="C19" s="1"/>
      <c r="D19" s="82"/>
      <c r="E19" s="83"/>
      <c r="G19" s="1"/>
      <c r="H19" s="41"/>
      <c r="I19" s="1"/>
      <c r="J19" s="26"/>
      <c r="K19" s="26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82"/>
      <c r="X19" s="1"/>
      <c r="Y19" s="74"/>
      <c r="Z19" s="74"/>
      <c r="AA19" s="74"/>
      <c r="AB19" s="74"/>
      <c r="AC19" s="74"/>
      <c r="AD19" s="74"/>
    </row>
    <row r="20" spans="1:30" x14ac:dyDescent="0.25">
      <c r="A20" s="24"/>
      <c r="B20" s="82"/>
      <c r="C20" s="1"/>
      <c r="D20" s="82"/>
      <c r="E20" s="83"/>
      <c r="G20" s="1"/>
      <c r="H20" s="41"/>
      <c r="I20" s="1"/>
      <c r="J20" s="26"/>
      <c r="K20" s="26"/>
      <c r="L20" s="26"/>
      <c r="M20" s="1"/>
      <c r="N20" s="1"/>
      <c r="O20" s="1"/>
      <c r="P20" s="1"/>
      <c r="Q20" s="1"/>
      <c r="R20" s="1"/>
      <c r="S20" s="1"/>
      <c r="T20" s="1"/>
      <c r="U20" s="1"/>
      <c r="V20" s="1"/>
      <c r="W20" s="82"/>
      <c r="X20" s="1"/>
      <c r="Y20" s="74"/>
      <c r="Z20" s="74"/>
      <c r="AA20" s="74"/>
      <c r="AB20" s="74"/>
      <c r="AC20" s="74"/>
      <c r="AD20" s="74"/>
    </row>
    <row r="21" spans="1:30" x14ac:dyDescent="0.25">
      <c r="A21" s="24"/>
      <c r="B21" s="82"/>
      <c r="C21" s="1"/>
      <c r="D21" s="82"/>
      <c r="E21" s="83"/>
      <c r="G21" s="1"/>
      <c r="H21" s="41"/>
      <c r="I21" s="1"/>
      <c r="J21" s="26"/>
      <c r="K21" s="26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82"/>
      <c r="X21" s="1"/>
      <c r="Y21" s="74"/>
      <c r="Z21" s="74"/>
      <c r="AA21" s="74"/>
      <c r="AB21" s="74"/>
      <c r="AC21" s="74"/>
      <c r="AD21" s="74"/>
    </row>
    <row r="22" spans="1:30" x14ac:dyDescent="0.25">
      <c r="A22" s="24"/>
      <c r="B22" s="82"/>
      <c r="C22" s="1"/>
      <c r="D22" s="82"/>
      <c r="E22" s="83"/>
      <c r="G22" s="1"/>
      <c r="H22" s="41"/>
      <c r="I22" s="1"/>
      <c r="J22" s="26"/>
      <c r="K22" s="26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82"/>
      <c r="X22" s="1"/>
      <c r="Y22" s="74"/>
      <c r="Z22" s="74"/>
      <c r="AA22" s="74"/>
      <c r="AB22" s="74"/>
      <c r="AC22" s="74"/>
      <c r="AD22" s="74"/>
    </row>
    <row r="23" spans="1:30" x14ac:dyDescent="0.25">
      <c r="A23" s="24"/>
      <c r="B23" s="82"/>
      <c r="C23" s="1"/>
      <c r="D23" s="82"/>
      <c r="E23" s="83"/>
      <c r="G23" s="1"/>
      <c r="H23" s="41"/>
      <c r="I23" s="1"/>
      <c r="J23" s="26"/>
      <c r="K23" s="26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82"/>
      <c r="X23" s="1"/>
      <c r="Y23" s="74"/>
      <c r="Z23" s="74"/>
      <c r="AA23" s="74"/>
      <c r="AB23" s="74"/>
      <c r="AC23" s="74"/>
      <c r="AD23" s="74"/>
    </row>
    <row r="24" spans="1:30" x14ac:dyDescent="0.25">
      <c r="A24" s="24"/>
      <c r="B24" s="82"/>
      <c r="C24" s="1"/>
      <c r="D24" s="82"/>
      <c r="E24" s="83"/>
      <c r="G24" s="1"/>
      <c r="H24" s="41"/>
      <c r="I24" s="1"/>
      <c r="J24" s="26"/>
      <c r="K24" s="26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82"/>
      <c r="X24" s="1"/>
      <c r="Y24" s="74"/>
      <c r="Z24" s="74"/>
      <c r="AA24" s="74"/>
      <c r="AB24" s="74"/>
      <c r="AC24" s="74"/>
      <c r="AD24" s="74"/>
    </row>
    <row r="25" spans="1:30" x14ac:dyDescent="0.25">
      <c r="A25" s="24"/>
      <c r="B25" s="82"/>
      <c r="C25" s="1"/>
      <c r="D25" s="82"/>
      <c r="E25" s="83"/>
      <c r="G25" s="1"/>
      <c r="H25" s="41"/>
      <c r="I25" s="1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82"/>
      <c r="X25" s="1"/>
      <c r="Y25" s="74"/>
      <c r="Z25" s="74"/>
      <c r="AA25" s="74"/>
      <c r="AB25" s="74"/>
      <c r="AC25" s="74"/>
      <c r="AD25" s="74"/>
    </row>
    <row r="26" spans="1:30" x14ac:dyDescent="0.25">
      <c r="A26" s="24"/>
      <c r="B26" s="82"/>
      <c r="C26" s="1"/>
      <c r="D26" s="82"/>
      <c r="E26" s="83"/>
      <c r="G26" s="1"/>
      <c r="H26" s="41"/>
      <c r="I26" s="1"/>
      <c r="J26" s="26"/>
      <c r="K26" s="26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82"/>
      <c r="X26" s="1"/>
      <c r="Y26" s="74"/>
      <c r="Z26" s="74"/>
      <c r="AA26" s="74"/>
      <c r="AB26" s="74"/>
      <c r="AC26" s="74"/>
      <c r="AD26" s="74"/>
    </row>
    <row r="27" spans="1:30" x14ac:dyDescent="0.25">
      <c r="A27" s="24"/>
      <c r="B27" s="82"/>
      <c r="C27" s="1"/>
      <c r="D27" s="82"/>
      <c r="E27" s="83"/>
      <c r="G27" s="1"/>
      <c r="H27" s="41"/>
      <c r="I27" s="1"/>
      <c r="J27" s="26"/>
      <c r="K27" s="26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82"/>
      <c r="X27" s="1"/>
      <c r="Y27" s="74"/>
      <c r="Z27" s="74"/>
      <c r="AA27" s="74"/>
      <c r="AB27" s="74"/>
      <c r="AC27" s="74"/>
      <c r="AD27" s="74"/>
    </row>
    <row r="28" spans="1:30" x14ac:dyDescent="0.25">
      <c r="A28" s="24"/>
      <c r="B28" s="82"/>
      <c r="C28" s="1"/>
      <c r="D28" s="82"/>
      <c r="E28" s="83"/>
      <c r="G28" s="1"/>
      <c r="H28" s="41"/>
      <c r="I28" s="1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82"/>
      <c r="X28" s="1"/>
      <c r="Y28" s="74"/>
      <c r="Z28" s="74"/>
      <c r="AA28" s="74"/>
      <c r="AB28" s="74"/>
      <c r="AC28" s="74"/>
      <c r="AD28" s="74"/>
    </row>
    <row r="29" spans="1:30" x14ac:dyDescent="0.25">
      <c r="A29" s="24"/>
      <c r="B29" s="82"/>
      <c r="C29" s="1"/>
      <c r="D29" s="82"/>
      <c r="E29" s="83"/>
      <c r="G29" s="1"/>
      <c r="H29" s="41"/>
      <c r="I29" s="1"/>
      <c r="J29" s="26"/>
      <c r="K29" s="26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82"/>
      <c r="X29" s="1"/>
      <c r="Y29" s="74"/>
      <c r="Z29" s="74"/>
      <c r="AA29" s="74"/>
      <c r="AB29" s="74"/>
      <c r="AC29" s="74"/>
      <c r="AD29" s="74"/>
    </row>
    <row r="30" spans="1:30" x14ac:dyDescent="0.25">
      <c r="A30" s="24"/>
      <c r="B30" s="82"/>
      <c r="C30" s="1"/>
      <c r="D30" s="82"/>
      <c r="E30" s="83"/>
      <c r="G30" s="1"/>
      <c r="H30" s="41"/>
      <c r="I30" s="1"/>
      <c r="J30" s="26"/>
      <c r="K30" s="26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82"/>
      <c r="X30" s="1"/>
      <c r="Y30" s="74"/>
      <c r="Z30" s="74"/>
      <c r="AA30" s="74"/>
      <c r="AB30" s="74"/>
      <c r="AC30" s="74"/>
      <c r="AD30" s="74"/>
    </row>
    <row r="31" spans="1:30" x14ac:dyDescent="0.25">
      <c r="A31" s="24"/>
      <c r="B31" s="82"/>
      <c r="C31" s="1"/>
      <c r="D31" s="82"/>
      <c r="E31" s="83"/>
      <c r="G31" s="1"/>
      <c r="H31" s="41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82"/>
      <c r="X31" s="1"/>
      <c r="Y31" s="74"/>
      <c r="Z31" s="74"/>
      <c r="AA31" s="74"/>
      <c r="AB31" s="74"/>
      <c r="AC31" s="74"/>
      <c r="AD31" s="74"/>
    </row>
    <row r="32" spans="1:30" x14ac:dyDescent="0.25">
      <c r="A32" s="24"/>
      <c r="B32" s="82"/>
      <c r="C32" s="1"/>
      <c r="D32" s="82"/>
      <c r="E32" s="83"/>
      <c r="G32" s="1"/>
      <c r="H32" s="41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82"/>
      <c r="X32" s="1"/>
      <c r="Y32" s="74"/>
      <c r="Z32" s="74"/>
      <c r="AA32" s="74"/>
      <c r="AB32" s="74"/>
      <c r="AC32" s="74"/>
      <c r="AD32" s="74"/>
    </row>
    <row r="33" spans="1:30" x14ac:dyDescent="0.25">
      <c r="A33" s="24"/>
      <c r="B33" s="82"/>
      <c r="C33" s="1"/>
      <c r="D33" s="82"/>
      <c r="E33" s="83"/>
      <c r="G33" s="1"/>
      <c r="H33" s="41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82"/>
      <c r="X33" s="1"/>
      <c r="Y33" s="74"/>
      <c r="Z33" s="74"/>
      <c r="AA33" s="74"/>
      <c r="AB33" s="74"/>
      <c r="AC33" s="74"/>
      <c r="AD33" s="74"/>
    </row>
    <row r="34" spans="1:30" x14ac:dyDescent="0.25">
      <c r="A34" s="24"/>
      <c r="B34" s="82"/>
      <c r="C34" s="1"/>
      <c r="D34" s="82"/>
      <c r="E34" s="83"/>
      <c r="G34" s="1"/>
      <c r="H34" s="41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82"/>
      <c r="X34" s="1"/>
      <c r="Y34" s="74"/>
      <c r="Z34" s="74"/>
      <c r="AA34" s="74"/>
      <c r="AB34" s="74"/>
      <c r="AC34" s="74"/>
      <c r="AD34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2020-09-19T17:45:50Z</dcterms:modified>
</cp:coreProperties>
</file>