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P13" i="2" s="1"/>
  <c r="M13" i="2"/>
  <c r="G13" i="2"/>
  <c r="M7" i="2"/>
  <c r="G7" i="2"/>
  <c r="I19" i="2"/>
  <c r="G19" i="2"/>
  <c r="M19" i="2"/>
  <c r="O12" i="1"/>
  <c r="O11" i="1"/>
  <c r="O10" i="1"/>
  <c r="O8" i="1"/>
  <c r="O9" i="1"/>
  <c r="O19" i="1" s="1"/>
  <c r="O23" i="1" s="1"/>
  <c r="O26" i="1" s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D20" i="1" l="1"/>
  <c r="M24" i="1"/>
  <c r="N24" i="1"/>
  <c r="K24" i="1"/>
  <c r="L24" i="1"/>
  <c r="E26" i="1"/>
  <c r="G26" i="1"/>
  <c r="M23" i="1"/>
  <c r="I26" i="1"/>
  <c r="K23" i="1"/>
  <c r="F26" i="1"/>
  <c r="H26" i="1"/>
  <c r="L23" i="1"/>
  <c r="N19" i="1"/>
  <c r="N23" i="1" s="1"/>
  <c r="L26" i="1" l="1"/>
  <c r="K26" i="1"/>
  <c r="M26" i="1"/>
  <c r="N26" i="1"/>
</calcChain>
</file>

<file path=xl/sharedStrings.xml><?xml version="1.0" encoding="utf-8"?>
<sst xmlns="http://schemas.openxmlformats.org/spreadsheetml/2006/main" count="272" uniqueCount="148">
  <si>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</si>
  <si>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</si>
  <si>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</si>
  <si>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</si>
  <si>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</si>
  <si>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</si>
  <si>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</si>
  <si>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</si>
  <si>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</si>
  <si>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</si>
  <si>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</si>
  <si>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</si>
  <si>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</si>
  <si>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</si>
  <si>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</si>
  <si>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</si>
  <si>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</si>
  <si>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</si>
  <si>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</si>
  <si>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</si>
  <si>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</si>
  <si>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</si>
  <si>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</si>
  <si>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</si>
  <si>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</si>
  <si>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</si>
  <si>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</si>
  <si>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</si>
  <si>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</si>
  <si>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</si>
  <si>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</si>
  <si>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</si>
  <si>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</si>
  <si>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3.</t>
  </si>
  <si>
    <t>Virkiä  2</t>
  </si>
  <si>
    <t>ykköspesis</t>
  </si>
  <si>
    <t>KL - %</t>
  </si>
  <si>
    <t>Ottelu</t>
  </si>
  <si>
    <t>1.  ottelu</t>
  </si>
  <si>
    <t>Kunnari</t>
  </si>
  <si>
    <t>2.  ottelu</t>
  </si>
  <si>
    <t>PeTo-Jussit  2</t>
  </si>
  <si>
    <t>Laura Kerola</t>
  </si>
  <si>
    <t>Virkiä</t>
  </si>
  <si>
    <t>11.05. 2010  PeTo-Jussit - Virkiä  2-0  (5-1, 3-0)</t>
  </si>
  <si>
    <t xml:space="preserve">  17 v   9 kk   4 pv</t>
  </si>
  <si>
    <t>16.05. 2010  Virikiä - Pesä Ysit  2-0  (8-1, 7-6)</t>
  </si>
  <si>
    <t xml:space="preserve">  17 v   9 kk   9 pv</t>
  </si>
  <si>
    <t>PeTo-Jussit</t>
  </si>
  <si>
    <t>9.</t>
  </si>
  <si>
    <t>35.  ottelu</t>
  </si>
  <si>
    <t>19.06. 2011  PeTo-Jussit - Pesäkarhut  0-2  (3-11, 0-8)</t>
  </si>
  <si>
    <t xml:space="preserve">  18 v 10 kk   8 pv</t>
  </si>
  <si>
    <t>7.8.1992   Ikaalinen</t>
  </si>
  <si>
    <t>Seurat</t>
  </si>
  <si>
    <t>Virkiä = Lapuan Virkiä  (1907)</t>
  </si>
  <si>
    <t>PeTo-Jussit = PeTo-Jussit, Seinäjoki  (2004)</t>
  </si>
  <si>
    <t>suomensarja</t>
  </si>
  <si>
    <t>Pesäkarhut</t>
  </si>
  <si>
    <t>Pesäkarhut = Pesäkarhut, Pori  (1985)</t>
  </si>
  <si>
    <t>64.  ottelu</t>
  </si>
  <si>
    <t>06.07. 2012  Pesäkarhut - Lukko  2-0  (6-4, 10-1)</t>
  </si>
  <si>
    <t xml:space="preserve">  19 v 10 kk 29 pv</t>
  </si>
  <si>
    <t>2.</t>
  </si>
  <si>
    <t>1.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</si>
  <si>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</si>
  <si>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</si>
  <si>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</si>
  <si>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</si>
  <si>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</si>
  <si>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</si>
  <si>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</si>
  <si>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</si>
  <si>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</si>
  <si>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</si>
  <si>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</si>
  <si>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</si>
  <si>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</si>
  <si>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</si>
  <si>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LIITTO - LEHDISTÖ - KORTTI</t>
  </si>
  <si>
    <t>NAISET</t>
  </si>
  <si>
    <t xml:space="preserve">  KL-%</t>
  </si>
  <si>
    <t>Lehdistö</t>
  </si>
  <si>
    <t>Ikä ensimmäisessä ottelussa</t>
  </si>
  <si>
    <t>03.07. 2010  Helsinki</t>
  </si>
  <si>
    <t>1v</t>
  </si>
  <si>
    <t>II p</t>
  </si>
  <si>
    <t>Petri Kaijansinkko</t>
  </si>
  <si>
    <t>1032</t>
  </si>
  <si>
    <t>23.07. 2011  Kouvola</t>
  </si>
  <si>
    <t>3v</t>
  </si>
  <si>
    <t>Mika Takalahti</t>
  </si>
  <si>
    <t>19.06. 2012  Turku</t>
  </si>
  <si>
    <t>Jussi Viljanen</t>
  </si>
  <si>
    <t>19 v  10 kk  12 pv</t>
  </si>
  <si>
    <t>02.07. 2016  Kouvola</t>
  </si>
  <si>
    <t>3267</t>
  </si>
  <si>
    <t>Lukko</t>
  </si>
  <si>
    <t>2p</t>
  </si>
  <si>
    <t>Antti Yli-Saunamäki</t>
  </si>
  <si>
    <t>23 v  10 kk  25 pv</t>
  </si>
  <si>
    <t>Fera = Fera, Rauma (1958)</t>
  </si>
  <si>
    <t>Lukko = Fera</t>
  </si>
  <si>
    <t>4.</t>
  </si>
  <si>
    <t>SMJ</t>
  </si>
  <si>
    <t>SMJ = Seinäjoen Maila-Jussit  (1932)</t>
  </si>
  <si>
    <t>20.06. 2017  Lapua</t>
  </si>
  <si>
    <t>Sami Österlund</t>
  </si>
  <si>
    <t xml:space="preserve">  Itä - Länsi, tulos</t>
  </si>
  <si>
    <t xml:space="preserve">  1-2  (8-5, 2-3, 0-1)</t>
  </si>
  <si>
    <t xml:space="preserve">  0-2  (0-5, 6-14)</t>
  </si>
  <si>
    <t xml:space="preserve">  Tulos</t>
  </si>
  <si>
    <t xml:space="preserve">  1-0  (3-0, 2-2)</t>
  </si>
  <si>
    <t xml:space="preserve">  0-1  (1-4, 2-2)</t>
  </si>
  <si>
    <t>8.</t>
  </si>
  <si>
    <t>3/3</t>
  </si>
  <si>
    <t>2/2</t>
  </si>
  <si>
    <t>1/1</t>
  </si>
  <si>
    <t>L+T</t>
  </si>
  <si>
    <t>30.06. 2018  Joensuu</t>
  </si>
  <si>
    <t>7/7</t>
  </si>
  <si>
    <t>4/4</t>
  </si>
  <si>
    <t>11/11</t>
  </si>
  <si>
    <t>0/1</t>
  </si>
  <si>
    <t>0/2</t>
  </si>
  <si>
    <t>2/4</t>
  </si>
  <si>
    <t>2/6</t>
  </si>
  <si>
    <t>2/3</t>
  </si>
  <si>
    <t xml:space="preserve">  1-2 (2-1, 3-4, 0-1)</t>
  </si>
  <si>
    <t>5/7</t>
  </si>
  <si>
    <t>3287</t>
  </si>
  <si>
    <t xml:space="preserve">  0-2  (2-10, 1-7)</t>
  </si>
  <si>
    <t>5.</t>
  </si>
  <si>
    <t xml:space="preserve">Lyöty </t>
  </si>
  <si>
    <t xml:space="preserve">Tuotu </t>
  </si>
  <si>
    <t>06.07. 2019  Seinäjoki</t>
  </si>
  <si>
    <t xml:space="preserve">  0-1 (1-2, 4-4)</t>
  </si>
  <si>
    <t>3p</t>
  </si>
  <si>
    <t>1/2</t>
  </si>
  <si>
    <t>0/3</t>
  </si>
  <si>
    <t>Tomi Niskanen</t>
  </si>
  <si>
    <t>3911</t>
  </si>
  <si>
    <t>10/16</t>
  </si>
  <si>
    <t>3/7</t>
  </si>
  <si>
    <t>Tahko</t>
  </si>
  <si>
    <t>Tarmo</t>
  </si>
  <si>
    <t>Tarmo = Ikaalisten Tarmo  (1908),  kasvattajaseura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</si>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</sst>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top"/>
    </xf>
    <xf numFmtId="0" fontId="4" fillId="0" borderId="0" xfId="0" applyFont="1" applyFill="1"/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left" vertical="center"/>
    </xf>
    <xf numFmtId="0" fontId="2" fillId="6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165" fontId="2" fillId="6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5" fontId="2" fillId="2" borderId="13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9" borderId="11" xfId="1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14.1406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18" width="5.7109375" style="142" customWidth="1"/>
    <col min="19" max="19" width="5.7109375" style="120" customWidth="1"/>
    <col min="20" max="20" width="0.7109375" style="28" customWidth="1"/>
    <col min="21" max="28" width="5.7109375" style="63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5"/>
      <c r="N1" s="5"/>
      <c r="O1" s="7"/>
      <c r="P1" s="141"/>
      <c r="Q1" s="141"/>
      <c r="R1" s="14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14</v>
      </c>
      <c r="Q3" s="18" t="s">
        <v>15</v>
      </c>
      <c r="R3" s="18" t="s">
        <v>118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66">
        <v>2006</v>
      </c>
      <c r="C4" s="66"/>
      <c r="D4" s="67" t="s">
        <v>145</v>
      </c>
      <c r="E4" s="66"/>
      <c r="F4" s="68" t="s">
        <v>57</v>
      </c>
      <c r="G4" s="69"/>
      <c r="H4" s="70"/>
      <c r="I4" s="66"/>
      <c r="J4" s="66"/>
      <c r="K4" s="66"/>
      <c r="L4" s="66"/>
      <c r="M4" s="66"/>
      <c r="N4" s="66"/>
      <c r="O4" s="28"/>
      <c r="P4" s="18"/>
      <c r="Q4" s="18"/>
      <c r="R4" s="18"/>
      <c r="S4" s="18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31"/>
      <c r="AH4" s="29"/>
      <c r="AI4" s="29"/>
      <c r="AJ4" s="29"/>
      <c r="AK4" s="8"/>
      <c r="AL4" s="8"/>
      <c r="AM4" s="8"/>
      <c r="AN4" s="8"/>
      <c r="AO4" s="8"/>
      <c r="AP4" s="8"/>
    </row>
    <row r="5" spans="1:42" ht="15" customHeight="1" x14ac:dyDescent="0.25">
      <c r="A5" s="1"/>
      <c r="B5" s="25">
        <v>2007</v>
      </c>
      <c r="C5" s="25"/>
      <c r="D5" s="26" t="s">
        <v>34</v>
      </c>
      <c r="E5" s="25"/>
      <c r="F5" s="27" t="s">
        <v>35</v>
      </c>
      <c r="G5" s="65"/>
      <c r="H5" s="64"/>
      <c r="I5" s="25"/>
      <c r="J5" s="25"/>
      <c r="K5" s="25"/>
      <c r="L5" s="25"/>
      <c r="M5" s="25"/>
      <c r="N5" s="25"/>
      <c r="O5" s="28"/>
      <c r="P5" s="18"/>
      <c r="Q5" s="18"/>
      <c r="R5" s="18"/>
      <c r="S5" s="18"/>
      <c r="T5" s="23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31"/>
      <c r="AH5" s="29"/>
      <c r="AI5" s="29"/>
      <c r="AJ5" s="29"/>
      <c r="AK5" s="8"/>
      <c r="AL5" s="8"/>
      <c r="AM5" s="8"/>
      <c r="AN5" s="8"/>
      <c r="AO5" s="8"/>
      <c r="AP5" s="8"/>
    </row>
    <row r="6" spans="1:42" ht="15" customHeight="1" x14ac:dyDescent="0.25">
      <c r="A6" s="1"/>
      <c r="B6" s="25">
        <v>2008</v>
      </c>
      <c r="C6" s="25"/>
      <c r="D6" s="26" t="s">
        <v>34</v>
      </c>
      <c r="E6" s="25"/>
      <c r="F6" s="27" t="s">
        <v>35</v>
      </c>
      <c r="G6" s="65"/>
      <c r="H6" s="64"/>
      <c r="I6" s="25"/>
      <c r="J6" s="25"/>
      <c r="K6" s="25"/>
      <c r="L6" s="25"/>
      <c r="M6" s="25"/>
      <c r="N6" s="25"/>
      <c r="O6" s="28"/>
      <c r="P6" s="18"/>
      <c r="Q6" s="18"/>
      <c r="R6" s="18"/>
      <c r="S6" s="18"/>
      <c r="T6" s="23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31"/>
      <c r="AH6" s="29"/>
      <c r="AI6" s="29"/>
      <c r="AJ6" s="29"/>
      <c r="AK6" s="8"/>
      <c r="AL6" s="8"/>
      <c r="AM6" s="8"/>
      <c r="AN6" s="8"/>
      <c r="AO6" s="8"/>
      <c r="AP6" s="8"/>
    </row>
    <row r="7" spans="1:42" ht="15" customHeight="1" x14ac:dyDescent="0.25">
      <c r="A7" s="1"/>
      <c r="B7" s="25">
        <v>2009</v>
      </c>
      <c r="C7" s="25"/>
      <c r="D7" s="26" t="s">
        <v>41</v>
      </c>
      <c r="E7" s="25"/>
      <c r="F7" s="27" t="s">
        <v>35</v>
      </c>
      <c r="G7" s="65"/>
      <c r="H7" s="64"/>
      <c r="I7" s="25"/>
      <c r="J7" s="25"/>
      <c r="K7" s="25"/>
      <c r="L7" s="25"/>
      <c r="M7" s="25"/>
      <c r="N7" s="25"/>
      <c r="O7" s="28"/>
      <c r="P7" s="18"/>
      <c r="Q7" s="18"/>
      <c r="R7" s="18"/>
      <c r="S7" s="18"/>
      <c r="T7" s="23"/>
      <c r="U7" s="29">
        <v>1</v>
      </c>
      <c r="V7" s="29">
        <v>0</v>
      </c>
      <c r="W7" s="29">
        <v>0</v>
      </c>
      <c r="X7" s="29">
        <v>0</v>
      </c>
      <c r="Y7" s="29">
        <v>0</v>
      </c>
      <c r="Z7" s="30"/>
      <c r="AA7" s="30"/>
      <c r="AB7" s="30"/>
      <c r="AC7" s="30"/>
      <c r="AD7" s="30"/>
      <c r="AE7" s="29"/>
      <c r="AF7" s="29"/>
      <c r="AG7" s="31"/>
      <c r="AH7" s="29"/>
      <c r="AI7" s="29"/>
      <c r="AJ7" s="29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9">
        <v>2010</v>
      </c>
      <c r="C8" s="29" t="s">
        <v>33</v>
      </c>
      <c r="D8" s="32" t="s">
        <v>43</v>
      </c>
      <c r="E8" s="29">
        <v>24</v>
      </c>
      <c r="F8" s="29">
        <v>0</v>
      </c>
      <c r="G8" s="29">
        <v>0</v>
      </c>
      <c r="H8" s="29">
        <v>15</v>
      </c>
      <c r="I8" s="29">
        <v>47</v>
      </c>
      <c r="J8" s="29">
        <v>38</v>
      </c>
      <c r="K8" s="29">
        <v>2</v>
      </c>
      <c r="L8" s="29">
        <v>7</v>
      </c>
      <c r="M8" s="35">
        <v>0</v>
      </c>
      <c r="N8" s="33">
        <v>0.51080000000000003</v>
      </c>
      <c r="O8" s="23">
        <f>PRODUCT(I8/N8)</f>
        <v>92.012529365700857</v>
      </c>
      <c r="P8" s="18"/>
      <c r="Q8" s="18"/>
      <c r="R8" s="18"/>
      <c r="S8" s="18"/>
      <c r="T8" s="23"/>
      <c r="U8" s="29">
        <v>8</v>
      </c>
      <c r="V8" s="43">
        <v>0</v>
      </c>
      <c r="W8" s="29">
        <v>0</v>
      </c>
      <c r="X8" s="29">
        <v>7</v>
      </c>
      <c r="Y8" s="29">
        <v>18</v>
      </c>
      <c r="Z8" s="30"/>
      <c r="AA8" s="30"/>
      <c r="AB8" s="30"/>
      <c r="AC8" s="30"/>
      <c r="AD8" s="30"/>
      <c r="AE8" s="29"/>
      <c r="AF8" s="29"/>
      <c r="AG8" s="31"/>
      <c r="AH8" s="29"/>
      <c r="AI8" s="29"/>
      <c r="AJ8" s="29">
        <v>1</v>
      </c>
      <c r="AK8" s="8"/>
      <c r="AL8" s="8"/>
      <c r="AM8" s="8"/>
      <c r="AN8" s="8"/>
      <c r="AO8" s="8"/>
      <c r="AP8" s="8"/>
    </row>
    <row r="9" spans="1:42" ht="15" customHeight="1" x14ac:dyDescent="0.25">
      <c r="A9" s="1"/>
      <c r="B9" s="29">
        <v>2011</v>
      </c>
      <c r="C9" s="29" t="s">
        <v>49</v>
      </c>
      <c r="D9" s="32" t="s">
        <v>48</v>
      </c>
      <c r="E9" s="29">
        <v>19</v>
      </c>
      <c r="F9" s="29">
        <v>0</v>
      </c>
      <c r="G9" s="29">
        <v>1</v>
      </c>
      <c r="H9" s="29">
        <v>24</v>
      </c>
      <c r="I9" s="29">
        <v>62</v>
      </c>
      <c r="J9" s="29">
        <v>27</v>
      </c>
      <c r="K9" s="29">
        <v>24</v>
      </c>
      <c r="L9" s="29">
        <v>10</v>
      </c>
      <c r="M9" s="35">
        <v>1</v>
      </c>
      <c r="N9" s="33">
        <v>0.47299999999999998</v>
      </c>
      <c r="O9" s="23">
        <f>PRODUCT(I9/N9)</f>
        <v>131.07822410147992</v>
      </c>
      <c r="P9" s="18"/>
      <c r="Q9" s="18"/>
      <c r="R9" s="18"/>
      <c r="S9" s="18"/>
      <c r="U9" s="29"/>
      <c r="V9" s="43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31"/>
      <c r="AH9" s="29"/>
      <c r="AI9" s="29"/>
      <c r="AJ9" s="29"/>
      <c r="AK9" s="8"/>
      <c r="AL9" s="8"/>
      <c r="AM9" s="8"/>
      <c r="AN9" s="8"/>
      <c r="AO9" s="8"/>
      <c r="AP9" s="8"/>
    </row>
    <row r="10" spans="1:42" ht="15" customHeight="1" x14ac:dyDescent="0.25">
      <c r="A10" s="1"/>
      <c r="B10" s="29">
        <v>2012</v>
      </c>
      <c r="C10" s="29" t="s">
        <v>33</v>
      </c>
      <c r="D10" s="32" t="s">
        <v>58</v>
      </c>
      <c r="E10" s="29">
        <v>22</v>
      </c>
      <c r="F10" s="29">
        <v>1</v>
      </c>
      <c r="G10" s="29">
        <v>5</v>
      </c>
      <c r="H10" s="29">
        <v>27</v>
      </c>
      <c r="I10" s="29">
        <v>64</v>
      </c>
      <c r="J10" s="29">
        <v>43</v>
      </c>
      <c r="K10" s="29">
        <v>7</v>
      </c>
      <c r="L10" s="29">
        <v>8</v>
      </c>
      <c r="M10" s="35">
        <v>6</v>
      </c>
      <c r="N10" s="33">
        <v>0.47399999999999998</v>
      </c>
      <c r="O10" s="23">
        <f>PRODUCT(I10/N10)</f>
        <v>135.0210970464135</v>
      </c>
      <c r="P10" s="18"/>
      <c r="Q10" s="18"/>
      <c r="R10" s="18"/>
      <c r="S10" s="18"/>
      <c r="U10" s="29">
        <v>10</v>
      </c>
      <c r="V10" s="43">
        <v>0</v>
      </c>
      <c r="W10" s="29">
        <v>1</v>
      </c>
      <c r="X10" s="29">
        <v>5</v>
      </c>
      <c r="Y10" s="29">
        <v>26</v>
      </c>
      <c r="Z10" s="30"/>
      <c r="AA10" s="30"/>
      <c r="AB10" s="30"/>
      <c r="AC10" s="30"/>
      <c r="AD10" s="30"/>
      <c r="AE10" s="29"/>
      <c r="AF10" s="29">
        <v>1</v>
      </c>
      <c r="AG10" s="31"/>
      <c r="AH10" s="29"/>
      <c r="AI10" s="29"/>
      <c r="AJ10" s="29">
        <v>1</v>
      </c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9">
        <v>2013</v>
      </c>
      <c r="C11" s="29" t="s">
        <v>63</v>
      </c>
      <c r="D11" s="32" t="s">
        <v>58</v>
      </c>
      <c r="E11" s="29">
        <v>24</v>
      </c>
      <c r="F11" s="29">
        <v>1</v>
      </c>
      <c r="G11" s="29">
        <v>3</v>
      </c>
      <c r="H11" s="29">
        <v>20</v>
      </c>
      <c r="I11" s="29">
        <v>64</v>
      </c>
      <c r="J11" s="29">
        <v>43</v>
      </c>
      <c r="K11" s="29">
        <v>10</v>
      </c>
      <c r="L11" s="29">
        <v>7</v>
      </c>
      <c r="M11" s="35">
        <v>4</v>
      </c>
      <c r="N11" s="33">
        <v>0.42659999999999998</v>
      </c>
      <c r="O11" s="23">
        <f>PRODUCT(I11/N11)</f>
        <v>150.02344116268168</v>
      </c>
      <c r="P11" s="18"/>
      <c r="Q11" s="18"/>
      <c r="R11" s="18"/>
      <c r="S11" s="18"/>
      <c r="T11" s="23"/>
      <c r="U11" s="29">
        <v>10</v>
      </c>
      <c r="V11" s="43">
        <v>0</v>
      </c>
      <c r="W11" s="29">
        <v>1</v>
      </c>
      <c r="X11" s="29">
        <v>5</v>
      </c>
      <c r="Y11" s="29">
        <v>23</v>
      </c>
      <c r="Z11" s="30"/>
      <c r="AA11" s="30"/>
      <c r="AB11" s="30"/>
      <c r="AC11" s="30"/>
      <c r="AD11" s="30"/>
      <c r="AE11" s="29"/>
      <c r="AF11" s="29"/>
      <c r="AG11" s="31"/>
      <c r="AH11" s="29"/>
      <c r="AI11" s="29">
        <v>1</v>
      </c>
      <c r="AJ11" s="29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9">
        <v>2014</v>
      </c>
      <c r="C12" s="29" t="s">
        <v>64</v>
      </c>
      <c r="D12" s="32" t="s">
        <v>43</v>
      </c>
      <c r="E12" s="29">
        <v>24</v>
      </c>
      <c r="F12" s="29">
        <v>0</v>
      </c>
      <c r="G12" s="29">
        <v>7</v>
      </c>
      <c r="H12" s="29">
        <v>20</v>
      </c>
      <c r="I12" s="29">
        <v>69</v>
      </c>
      <c r="J12" s="29">
        <v>49</v>
      </c>
      <c r="K12" s="29">
        <v>11</v>
      </c>
      <c r="L12" s="29">
        <v>2</v>
      </c>
      <c r="M12" s="29">
        <v>7</v>
      </c>
      <c r="N12" s="33">
        <v>0.40400000000000003</v>
      </c>
      <c r="O12" s="72">
        <f>PRODUCT(I12/N12)</f>
        <v>170.79207920792078</v>
      </c>
      <c r="P12" s="18"/>
      <c r="Q12" s="18"/>
      <c r="R12" s="18"/>
      <c r="S12" s="18"/>
      <c r="T12" s="23"/>
      <c r="U12" s="29">
        <v>11</v>
      </c>
      <c r="V12" s="43">
        <v>0</v>
      </c>
      <c r="W12" s="29">
        <v>1</v>
      </c>
      <c r="X12" s="29">
        <v>4</v>
      </c>
      <c r="Y12" s="29">
        <v>18</v>
      </c>
      <c r="Z12" s="30"/>
      <c r="AA12" s="30"/>
      <c r="AB12" s="30"/>
      <c r="AC12" s="30"/>
      <c r="AD12" s="30"/>
      <c r="AE12" s="29"/>
      <c r="AF12" s="29"/>
      <c r="AG12" s="29">
        <v>1</v>
      </c>
      <c r="AH12" s="29">
        <v>1</v>
      </c>
      <c r="AI12" s="29"/>
      <c r="AJ12" s="29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9">
        <v>2015</v>
      </c>
      <c r="C13" s="29" t="s">
        <v>64</v>
      </c>
      <c r="D13" s="32" t="s">
        <v>43</v>
      </c>
      <c r="E13" s="29">
        <v>22</v>
      </c>
      <c r="F13" s="29">
        <v>0</v>
      </c>
      <c r="G13" s="29">
        <v>6</v>
      </c>
      <c r="H13" s="29">
        <v>17</v>
      </c>
      <c r="I13" s="29">
        <v>63</v>
      </c>
      <c r="J13" s="29">
        <v>31</v>
      </c>
      <c r="K13" s="29">
        <v>16</v>
      </c>
      <c r="L13" s="29">
        <v>10</v>
      </c>
      <c r="M13" s="35">
        <v>6</v>
      </c>
      <c r="N13" s="33">
        <v>0.53839999999999999</v>
      </c>
      <c r="O13" s="60">
        <v>117</v>
      </c>
      <c r="P13" s="18"/>
      <c r="Q13" s="18"/>
      <c r="R13" s="18"/>
      <c r="S13" s="18"/>
      <c r="T13" s="23"/>
      <c r="U13" s="29">
        <v>10</v>
      </c>
      <c r="V13" s="43">
        <v>0</v>
      </c>
      <c r="W13" s="29">
        <v>3</v>
      </c>
      <c r="X13" s="29">
        <v>10</v>
      </c>
      <c r="Y13" s="29">
        <v>23</v>
      </c>
      <c r="Z13" s="30"/>
      <c r="AA13" s="30"/>
      <c r="AB13" s="30"/>
      <c r="AC13" s="30"/>
      <c r="AD13" s="30"/>
      <c r="AE13" s="29">
        <v>1</v>
      </c>
      <c r="AF13" s="29"/>
      <c r="AG13" s="31"/>
      <c r="AH13" s="29">
        <v>1</v>
      </c>
      <c r="AI13" s="29"/>
      <c r="AJ13" s="29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9">
        <v>2016</v>
      </c>
      <c r="C14" s="29" t="s">
        <v>103</v>
      </c>
      <c r="D14" s="32" t="s">
        <v>97</v>
      </c>
      <c r="E14" s="29">
        <v>22</v>
      </c>
      <c r="F14" s="29">
        <v>0</v>
      </c>
      <c r="G14" s="29">
        <v>0</v>
      </c>
      <c r="H14" s="29">
        <v>17</v>
      </c>
      <c r="I14" s="29">
        <v>74</v>
      </c>
      <c r="J14" s="29">
        <v>47</v>
      </c>
      <c r="K14" s="29">
        <v>23</v>
      </c>
      <c r="L14" s="29">
        <v>4</v>
      </c>
      <c r="M14" s="35">
        <v>0</v>
      </c>
      <c r="N14" s="33">
        <v>0.52500000000000002</v>
      </c>
      <c r="O14" s="60">
        <v>141</v>
      </c>
      <c r="P14" s="18"/>
      <c r="Q14" s="18"/>
      <c r="R14" s="18"/>
      <c r="S14" s="18"/>
      <c r="T14" s="23"/>
      <c r="U14" s="29">
        <v>9</v>
      </c>
      <c r="V14" s="43">
        <v>0</v>
      </c>
      <c r="W14" s="29">
        <v>1</v>
      </c>
      <c r="X14" s="29">
        <v>3</v>
      </c>
      <c r="Y14" s="29">
        <v>30</v>
      </c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9">
        <v>2017</v>
      </c>
      <c r="C15" s="29" t="s">
        <v>114</v>
      </c>
      <c r="D15" s="32" t="s">
        <v>104</v>
      </c>
      <c r="E15" s="29">
        <v>26</v>
      </c>
      <c r="F15" s="29">
        <v>1</v>
      </c>
      <c r="G15" s="29">
        <v>3</v>
      </c>
      <c r="H15" s="29">
        <v>33</v>
      </c>
      <c r="I15" s="29">
        <v>149</v>
      </c>
      <c r="J15" s="29">
        <v>38</v>
      </c>
      <c r="K15" s="29">
        <v>92</v>
      </c>
      <c r="L15" s="29">
        <v>15</v>
      </c>
      <c r="M15" s="35">
        <v>4</v>
      </c>
      <c r="N15" s="33">
        <v>0.66510000000000002</v>
      </c>
      <c r="O15" s="60">
        <v>224</v>
      </c>
      <c r="P15" s="18"/>
      <c r="Q15" s="18"/>
      <c r="R15" s="18"/>
      <c r="S15" s="29" t="s">
        <v>33</v>
      </c>
      <c r="T15" s="23"/>
      <c r="U15" s="29">
        <v>4</v>
      </c>
      <c r="V15" s="43">
        <v>0</v>
      </c>
      <c r="W15" s="29">
        <v>0</v>
      </c>
      <c r="X15" s="29">
        <v>6</v>
      </c>
      <c r="Y15" s="29">
        <v>18</v>
      </c>
      <c r="Z15" s="30"/>
      <c r="AA15" s="30"/>
      <c r="AB15" s="30"/>
      <c r="AC15" s="30"/>
      <c r="AD15" s="30"/>
      <c r="AE15" s="29"/>
      <c r="AF15" s="29">
        <v>1</v>
      </c>
      <c r="AG15" s="31"/>
      <c r="AH15" s="29"/>
      <c r="AI15" s="29"/>
      <c r="AJ15" s="29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29">
        <v>2018</v>
      </c>
      <c r="C16" s="29" t="s">
        <v>132</v>
      </c>
      <c r="D16" s="32" t="s">
        <v>104</v>
      </c>
      <c r="E16" s="29">
        <v>25</v>
      </c>
      <c r="F16" s="29">
        <v>1</v>
      </c>
      <c r="G16" s="29">
        <v>4</v>
      </c>
      <c r="H16" s="29">
        <v>30</v>
      </c>
      <c r="I16" s="29">
        <v>108</v>
      </c>
      <c r="J16" s="29">
        <v>54</v>
      </c>
      <c r="K16" s="29">
        <v>43</v>
      </c>
      <c r="L16" s="29">
        <v>6</v>
      </c>
      <c r="M16" s="35">
        <v>5</v>
      </c>
      <c r="N16" s="33">
        <v>0.59660000000000002</v>
      </c>
      <c r="O16" s="60">
        <v>181</v>
      </c>
      <c r="P16" s="18"/>
      <c r="Q16" s="18"/>
      <c r="R16" s="18"/>
      <c r="S16" s="18"/>
      <c r="T16" s="23"/>
      <c r="U16" s="29">
        <v>3</v>
      </c>
      <c r="V16" s="43">
        <v>0</v>
      </c>
      <c r="W16" s="29">
        <v>0</v>
      </c>
      <c r="X16" s="29">
        <v>1</v>
      </c>
      <c r="Y16" s="29">
        <v>10</v>
      </c>
      <c r="Z16" s="30"/>
      <c r="AA16" s="30"/>
      <c r="AB16" s="30"/>
      <c r="AC16" s="30"/>
      <c r="AD16" s="30"/>
      <c r="AE16" s="29">
        <v>1</v>
      </c>
      <c r="AF16" s="29"/>
      <c r="AG16" s="29"/>
      <c r="AH16" s="29"/>
      <c r="AI16" s="29"/>
      <c r="AJ16" s="29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29">
        <v>2019</v>
      </c>
      <c r="C17" s="29" t="s">
        <v>132</v>
      </c>
      <c r="D17" s="32" t="s">
        <v>104</v>
      </c>
      <c r="E17" s="29">
        <v>24</v>
      </c>
      <c r="F17" s="29">
        <v>3</v>
      </c>
      <c r="G17" s="29">
        <v>8</v>
      </c>
      <c r="H17" s="29">
        <v>26</v>
      </c>
      <c r="I17" s="29">
        <v>97</v>
      </c>
      <c r="J17" s="29">
        <v>26</v>
      </c>
      <c r="K17" s="29">
        <v>42</v>
      </c>
      <c r="L17" s="29">
        <v>18</v>
      </c>
      <c r="M17" s="35">
        <v>11</v>
      </c>
      <c r="N17" s="33">
        <v>0.56395348837209303</v>
      </c>
      <c r="O17" s="60">
        <v>172</v>
      </c>
      <c r="P17" s="18"/>
      <c r="Q17" s="18"/>
      <c r="R17" s="18"/>
      <c r="S17" s="18"/>
      <c r="T17" s="23"/>
      <c r="U17" s="29">
        <v>4</v>
      </c>
      <c r="V17" s="43">
        <v>0</v>
      </c>
      <c r="W17" s="29">
        <v>1</v>
      </c>
      <c r="X17" s="29">
        <v>3</v>
      </c>
      <c r="Y17" s="29">
        <v>9</v>
      </c>
      <c r="Z17" s="30"/>
      <c r="AA17" s="30"/>
      <c r="AB17" s="30"/>
      <c r="AC17" s="30"/>
      <c r="AD17" s="30"/>
      <c r="AE17" s="29">
        <v>1</v>
      </c>
      <c r="AF17" s="29"/>
      <c r="AG17" s="31"/>
      <c r="AH17" s="29"/>
      <c r="AI17" s="29"/>
      <c r="AJ17" s="29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29">
        <v>2020</v>
      </c>
      <c r="C18" s="29" t="s">
        <v>132</v>
      </c>
      <c r="D18" s="32" t="s">
        <v>144</v>
      </c>
      <c r="E18" s="29">
        <v>20</v>
      </c>
      <c r="F18" s="29">
        <v>1</v>
      </c>
      <c r="G18" s="29">
        <v>2</v>
      </c>
      <c r="H18" s="29">
        <v>34</v>
      </c>
      <c r="I18" s="29">
        <v>108</v>
      </c>
      <c r="J18" s="29">
        <v>24</v>
      </c>
      <c r="K18" s="29">
        <v>75</v>
      </c>
      <c r="L18" s="29">
        <v>6</v>
      </c>
      <c r="M18" s="35">
        <v>3</v>
      </c>
      <c r="N18" s="33">
        <v>0.61699999999999999</v>
      </c>
      <c r="O18" s="60">
        <v>175</v>
      </c>
      <c r="P18" s="18"/>
      <c r="Q18" s="18"/>
      <c r="R18" s="18"/>
      <c r="S18" s="18" t="s">
        <v>103</v>
      </c>
      <c r="T18" s="23"/>
      <c r="U18" s="29">
        <v>2</v>
      </c>
      <c r="V18" s="43">
        <v>0</v>
      </c>
      <c r="W18" s="29">
        <v>0</v>
      </c>
      <c r="X18" s="29">
        <v>2</v>
      </c>
      <c r="Y18" s="29">
        <v>8</v>
      </c>
      <c r="Z18" s="30"/>
      <c r="AA18" s="30"/>
      <c r="AB18" s="30"/>
      <c r="AC18" s="30"/>
      <c r="AD18" s="30"/>
      <c r="AE18" s="29"/>
      <c r="AF18" s="29"/>
      <c r="AG18" s="29"/>
      <c r="AH18" s="29"/>
      <c r="AI18" s="29"/>
      <c r="AJ18" s="29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0">SUM(E6:E18)</f>
        <v>252</v>
      </c>
      <c r="F19" s="18">
        <f t="shared" si="0"/>
        <v>8</v>
      </c>
      <c r="G19" s="18">
        <f t="shared" si="0"/>
        <v>39</v>
      </c>
      <c r="H19" s="18">
        <f t="shared" si="0"/>
        <v>263</v>
      </c>
      <c r="I19" s="18">
        <f t="shared" si="0"/>
        <v>905</v>
      </c>
      <c r="J19" s="18">
        <f t="shared" si="0"/>
        <v>420</v>
      </c>
      <c r="K19" s="18">
        <f t="shared" si="0"/>
        <v>345</v>
      </c>
      <c r="L19" s="18">
        <f t="shared" si="0"/>
        <v>93</v>
      </c>
      <c r="M19" s="17">
        <f t="shared" si="0"/>
        <v>47</v>
      </c>
      <c r="N19" s="34">
        <f>PRODUCT(I19/O19)</f>
        <v>0.53584305376388641</v>
      </c>
      <c r="O19" s="71">
        <f>SUM(O8:O18)</f>
        <v>1688.9273708841968</v>
      </c>
      <c r="P19" s="18"/>
      <c r="Q19" s="18"/>
      <c r="R19" s="18"/>
      <c r="S19" s="18"/>
      <c r="T19" s="23"/>
      <c r="U19" s="18">
        <f t="shared" ref="U19:AJ19" si="1">SUM(U6:U18)</f>
        <v>72</v>
      </c>
      <c r="V19" s="15">
        <f t="shared" si="1"/>
        <v>0</v>
      </c>
      <c r="W19" s="18">
        <f t="shared" si="1"/>
        <v>8</v>
      </c>
      <c r="X19" s="18">
        <f t="shared" si="1"/>
        <v>46</v>
      </c>
      <c r="Y19" s="18">
        <f t="shared" si="1"/>
        <v>183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3</v>
      </c>
      <c r="AF19" s="18">
        <f t="shared" si="1"/>
        <v>2</v>
      </c>
      <c r="AG19" s="18">
        <f t="shared" si="1"/>
        <v>1</v>
      </c>
      <c r="AH19" s="18">
        <f t="shared" si="1"/>
        <v>2</v>
      </c>
      <c r="AI19" s="18">
        <f t="shared" si="1"/>
        <v>1</v>
      </c>
      <c r="AJ19" s="18">
        <f t="shared" si="1"/>
        <v>2</v>
      </c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32" t="s">
        <v>2</v>
      </c>
      <c r="C20" s="35"/>
      <c r="D20" s="36">
        <f>SUM(F19:H19)+((I19-F19-G19)/3)+(E19/3)+(AE19*25)+(AF19*25)+(AG19*10)+(AH19*25)+(AI19*20)+(AJ19*15)</f>
        <v>915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2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8"/>
      <c r="AJ20" s="1"/>
      <c r="AK20" s="8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8"/>
      <c r="P21" s="1"/>
      <c r="Q21" s="39"/>
      <c r="R21" s="1"/>
      <c r="S21" s="1"/>
      <c r="T21" s="23"/>
      <c r="U21" s="1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40"/>
      <c r="D22" s="4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4" t="s">
        <v>36</v>
      </c>
      <c r="O22" s="23"/>
      <c r="P22" s="41" t="s">
        <v>32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4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41" t="s">
        <v>17</v>
      </c>
      <c r="C23" s="12"/>
      <c r="D23" s="44"/>
      <c r="E23" s="29">
        <f>PRODUCT(E19)</f>
        <v>252</v>
      </c>
      <c r="F23" s="29">
        <f>PRODUCT(F19)</f>
        <v>8</v>
      </c>
      <c r="G23" s="29">
        <f>PRODUCT(G19)</f>
        <v>39</v>
      </c>
      <c r="H23" s="29">
        <f>PRODUCT(H19)</f>
        <v>263</v>
      </c>
      <c r="I23" s="29">
        <f>PRODUCT(I19)</f>
        <v>905</v>
      </c>
      <c r="J23" s="1"/>
      <c r="K23" s="45">
        <f>PRODUCT((F23+G23)/E23)</f>
        <v>0.18650793650793651</v>
      </c>
      <c r="L23" s="45">
        <f>PRODUCT(H23/E23)</f>
        <v>1.0436507936507937</v>
      </c>
      <c r="M23" s="45">
        <f>PRODUCT(I23/E23)</f>
        <v>3.5912698412698414</v>
      </c>
      <c r="N23" s="46">
        <f>PRODUCT(N19)</f>
        <v>0.53584305376388641</v>
      </c>
      <c r="O23" s="23">
        <f>PRODUCT(O19)</f>
        <v>1688.9273708841968</v>
      </c>
      <c r="P23" s="157" t="s">
        <v>37</v>
      </c>
      <c r="Q23" s="158"/>
      <c r="R23" s="159" t="s">
        <v>44</v>
      </c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60" t="s">
        <v>38</v>
      </c>
      <c r="AD23" s="160"/>
      <c r="AE23" s="161" t="s">
        <v>45</v>
      </c>
      <c r="AF23" s="160"/>
      <c r="AG23" s="160"/>
      <c r="AH23" s="160"/>
      <c r="AI23" s="160"/>
      <c r="AJ23" s="162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7" t="s">
        <v>18</v>
      </c>
      <c r="C24" s="48"/>
      <c r="D24" s="49"/>
      <c r="E24" s="29">
        <f>SUM(U19)</f>
        <v>72</v>
      </c>
      <c r="F24" s="29">
        <f>SUM(V19)</f>
        <v>0</v>
      </c>
      <c r="G24" s="29">
        <f>SUM(W19)</f>
        <v>8</v>
      </c>
      <c r="H24" s="29">
        <f>SUM(X19)</f>
        <v>46</v>
      </c>
      <c r="I24" s="29">
        <f>SUM(Y19)</f>
        <v>183</v>
      </c>
      <c r="J24" s="1"/>
      <c r="K24" s="45">
        <f>PRODUCT((F24+G24)/E24)</f>
        <v>0.1111111111111111</v>
      </c>
      <c r="L24" s="45">
        <f>PRODUCT(H24/E24)</f>
        <v>0.63888888888888884</v>
      </c>
      <c r="M24" s="45">
        <f>PRODUCT(I24/E24)</f>
        <v>2.5416666666666665</v>
      </c>
      <c r="N24" s="33">
        <f>PRODUCT(I24/O24)</f>
        <v>0.39610389610389612</v>
      </c>
      <c r="O24" s="23">
        <v>462</v>
      </c>
      <c r="P24" s="163" t="s">
        <v>133</v>
      </c>
      <c r="Q24" s="164"/>
      <c r="R24" s="165" t="s">
        <v>51</v>
      </c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6" t="s">
        <v>50</v>
      </c>
      <c r="AD24" s="166"/>
      <c r="AE24" s="167" t="s">
        <v>52</v>
      </c>
      <c r="AF24" s="166"/>
      <c r="AG24" s="166"/>
      <c r="AH24" s="166"/>
      <c r="AI24" s="166"/>
      <c r="AJ24" s="168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19</v>
      </c>
      <c r="C25" s="51"/>
      <c r="D25" s="52"/>
      <c r="E25" s="30"/>
      <c r="F25" s="30"/>
      <c r="G25" s="30"/>
      <c r="H25" s="30"/>
      <c r="I25" s="30"/>
      <c r="J25" s="1"/>
      <c r="K25" s="53"/>
      <c r="L25" s="53"/>
      <c r="M25" s="53"/>
      <c r="N25" s="54"/>
      <c r="O25" s="23"/>
      <c r="P25" s="163" t="s">
        <v>134</v>
      </c>
      <c r="Q25" s="164"/>
      <c r="R25" s="165" t="s">
        <v>46</v>
      </c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6" t="s">
        <v>40</v>
      </c>
      <c r="AD25" s="166"/>
      <c r="AE25" s="167" t="s">
        <v>47</v>
      </c>
      <c r="AF25" s="166"/>
      <c r="AG25" s="166"/>
      <c r="AH25" s="166"/>
      <c r="AI25" s="166"/>
      <c r="AJ25" s="168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55" t="s">
        <v>20</v>
      </c>
      <c r="C26" s="56"/>
      <c r="D26" s="57"/>
      <c r="E26" s="18">
        <f>SUM(E23:E25)</f>
        <v>324</v>
      </c>
      <c r="F26" s="18">
        <f>SUM(F23:F25)</f>
        <v>8</v>
      </c>
      <c r="G26" s="18">
        <f>SUM(G23:G25)</f>
        <v>47</v>
      </c>
      <c r="H26" s="18">
        <f>SUM(H23:H25)</f>
        <v>309</v>
      </c>
      <c r="I26" s="18">
        <f>SUM(I23:I25)</f>
        <v>1088</v>
      </c>
      <c r="J26" s="1"/>
      <c r="K26" s="58">
        <f>PRODUCT((F26+G26)/E26)</f>
        <v>0.16975308641975309</v>
      </c>
      <c r="L26" s="58">
        <f>PRODUCT(H26/E26)</f>
        <v>0.95370370370370372</v>
      </c>
      <c r="M26" s="58">
        <f>PRODUCT(I26/E26)</f>
        <v>3.3580246913580245</v>
      </c>
      <c r="N26" s="34">
        <f>PRODUCT(I26/O26)</f>
        <v>0.50582833001597272</v>
      </c>
      <c r="O26" s="23">
        <f>SUM(O23:O25)</f>
        <v>2150.9273708841965</v>
      </c>
      <c r="P26" s="169" t="s">
        <v>39</v>
      </c>
      <c r="Q26" s="170"/>
      <c r="R26" s="171" t="s">
        <v>61</v>
      </c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2" t="s">
        <v>60</v>
      </c>
      <c r="AD26" s="172"/>
      <c r="AE26" s="173" t="s">
        <v>62</v>
      </c>
      <c r="AF26" s="172"/>
      <c r="AG26" s="172"/>
      <c r="AH26" s="172"/>
      <c r="AI26" s="172"/>
      <c r="AJ26" s="174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7"/>
      <c r="O27" s="23"/>
      <c r="P27" s="1"/>
      <c r="Q27" s="1"/>
      <c r="R27" s="1"/>
      <c r="S27" s="1"/>
      <c r="T27" s="1"/>
      <c r="U27" s="1"/>
      <c r="V27" s="39"/>
      <c r="W27" s="1"/>
      <c r="X27" s="1"/>
      <c r="Y27" s="23"/>
      <c r="Z27" s="23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54</v>
      </c>
      <c r="C28" s="1"/>
      <c r="D28" s="1" t="s">
        <v>146</v>
      </c>
      <c r="E28" s="1"/>
      <c r="F28" s="1"/>
      <c r="G28" s="1"/>
      <c r="H28" s="1"/>
      <c r="I28" s="1"/>
      <c r="J28" s="1"/>
      <c r="K28" s="1"/>
      <c r="L28" s="1" t="s">
        <v>101</v>
      </c>
      <c r="M28" s="1"/>
      <c r="N28" s="39"/>
      <c r="O28" s="23"/>
      <c r="P28" s="1"/>
      <c r="Q28" s="1"/>
      <c r="R28" s="1"/>
      <c r="S28" s="1"/>
      <c r="T28" s="1"/>
      <c r="U28" s="1"/>
      <c r="V28" s="39"/>
      <c r="W28" s="1"/>
      <c r="X28" s="1"/>
      <c r="Y28" s="23"/>
      <c r="Z28" s="23"/>
      <c r="AA28" s="59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 t="s">
        <v>102</v>
      </c>
      <c r="M29" s="1"/>
      <c r="N29" s="39"/>
      <c r="O29" s="23"/>
      <c r="P29" s="1"/>
      <c r="Q29" s="1"/>
      <c r="R29" s="1"/>
      <c r="S29" s="1"/>
      <c r="T29" s="1"/>
      <c r="U29" s="39"/>
      <c r="V29" s="39"/>
      <c r="W29" s="1"/>
      <c r="X29" s="1"/>
      <c r="Y29" s="23"/>
      <c r="Z29" s="23"/>
      <c r="AA29" s="59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39"/>
      <c r="D30" s="1" t="s">
        <v>56</v>
      </c>
      <c r="E30" s="1"/>
      <c r="F30" s="23"/>
      <c r="G30" s="23"/>
      <c r="H30" s="23"/>
      <c r="I30" s="1"/>
      <c r="J30" s="1"/>
      <c r="K30" s="1"/>
      <c r="L30" s="1" t="s">
        <v>105</v>
      </c>
      <c r="M30" s="1"/>
      <c r="N30" s="1"/>
      <c r="O30" s="60"/>
      <c r="P30" s="1"/>
      <c r="Q30" s="1"/>
      <c r="R30" s="1"/>
      <c r="S30" s="1"/>
      <c r="T30" s="1"/>
      <c r="U30" s="39"/>
      <c r="V30" s="39"/>
      <c r="W30" s="1"/>
      <c r="X30" s="39"/>
      <c r="Y30" s="60"/>
      <c r="Z30" s="60"/>
      <c r="AA30" s="23"/>
      <c r="AB30" s="1"/>
      <c r="AC30" s="1"/>
      <c r="AD30" s="1"/>
      <c r="AE30" s="1"/>
      <c r="AF30" s="1"/>
      <c r="AG30" s="1"/>
      <c r="AH30" s="1"/>
      <c r="AI30" s="8"/>
      <c r="AJ30" s="23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39"/>
      <c r="D31" s="1" t="s">
        <v>59</v>
      </c>
      <c r="E31" s="1"/>
      <c r="F31" s="23"/>
      <c r="G31" s="23"/>
      <c r="H31" s="23"/>
      <c r="I31" s="1"/>
      <c r="J31" s="1"/>
      <c r="K31" s="1"/>
      <c r="L31" s="1" t="s">
        <v>147</v>
      </c>
      <c r="M31" s="1"/>
      <c r="N31" s="1"/>
      <c r="O31" s="60"/>
      <c r="P31" s="1"/>
      <c r="Q31" s="1"/>
      <c r="R31" s="1"/>
      <c r="S31" s="1"/>
      <c r="T31" s="1"/>
      <c r="U31" s="39"/>
      <c r="V31" s="39"/>
      <c r="W31" s="1"/>
      <c r="X31" s="39"/>
      <c r="Y31" s="60"/>
      <c r="Z31" s="60"/>
      <c r="AA31" s="23"/>
      <c r="AB31" s="1"/>
      <c r="AC31" s="1"/>
      <c r="AD31" s="1"/>
      <c r="AE31" s="1"/>
      <c r="AF31" s="1"/>
      <c r="AG31" s="1"/>
      <c r="AH31" s="1"/>
      <c r="AI31" s="8"/>
      <c r="AJ31" s="23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39"/>
      <c r="D32" s="1"/>
      <c r="E32" s="1"/>
      <c r="F32" s="23"/>
      <c r="G32" s="23"/>
      <c r="H32" s="23"/>
      <c r="I32" s="1"/>
      <c r="J32" s="1"/>
      <c r="K32" s="1"/>
      <c r="L32" s="1"/>
      <c r="M32" s="1"/>
      <c r="N32" s="1"/>
      <c r="O32" s="60"/>
      <c r="P32" s="1"/>
      <c r="Q32" s="1"/>
      <c r="R32" s="1"/>
      <c r="S32" s="1"/>
      <c r="T32" s="1"/>
      <c r="U32" s="39"/>
      <c r="V32" s="39"/>
      <c r="W32" s="1"/>
      <c r="X32" s="39"/>
      <c r="Y32" s="60"/>
      <c r="Z32" s="60"/>
      <c r="AA32" s="23"/>
      <c r="AB32" s="1"/>
      <c r="AC32" s="1"/>
      <c r="AD32" s="1"/>
      <c r="AE32" s="1"/>
      <c r="AF32" s="1"/>
      <c r="AG32" s="1"/>
      <c r="AH32" s="1"/>
      <c r="AI32" s="8"/>
      <c r="AJ32" s="23"/>
      <c r="AK32" s="8"/>
      <c r="AL32" s="8"/>
      <c r="AM32" s="8"/>
      <c r="AN32" s="8"/>
      <c r="AO32" s="8"/>
      <c r="AP32" s="8"/>
    </row>
    <row r="33" spans="1:42" s="61" customFormat="1" ht="15" customHeight="1" x14ac:dyDescent="0.2">
      <c r="A33" s="1"/>
      <c r="B33" s="1"/>
      <c r="C33" s="39"/>
      <c r="D33" s="1"/>
      <c r="E33" s="1"/>
      <c r="F33" s="23"/>
      <c r="G33" s="23"/>
      <c r="H33" s="23"/>
      <c r="I33" s="1"/>
      <c r="J33" s="1"/>
      <c r="K33" s="1"/>
      <c r="L33" s="1"/>
      <c r="M33" s="1"/>
      <c r="N33" s="1"/>
      <c r="O33" s="60"/>
      <c r="P33" s="1"/>
      <c r="Q33" s="1"/>
      <c r="R33" s="1"/>
      <c r="S33" s="1"/>
      <c r="T33" s="1"/>
      <c r="U33" s="39"/>
      <c r="V33" s="39"/>
      <c r="W33" s="1"/>
      <c r="X33" s="39"/>
      <c r="Y33" s="60"/>
      <c r="Z33" s="60"/>
      <c r="AA33" s="23"/>
      <c r="AB33" s="1"/>
      <c r="AC33" s="1"/>
      <c r="AD33" s="1"/>
      <c r="AE33" s="1"/>
      <c r="AF33" s="1"/>
      <c r="AG33" s="1"/>
      <c r="AH33" s="1"/>
      <c r="AI33" s="8"/>
      <c r="AJ33" s="23"/>
      <c r="AK33" s="8"/>
      <c r="AL33" s="8"/>
      <c r="AM33" s="8"/>
      <c r="AN33" s="8"/>
      <c r="AO33" s="8"/>
      <c r="AP33" s="8"/>
    </row>
    <row r="34" spans="1:42" s="6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6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61"/>
      <c r="AM41" s="61"/>
      <c r="AN41" s="61"/>
      <c r="AO41" s="61"/>
      <c r="AP41" s="61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61"/>
      <c r="AM42" s="61"/>
      <c r="AN42" s="61"/>
      <c r="AO42" s="61"/>
      <c r="AP42" s="61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">
      <c r="B48" s="39"/>
      <c r="C48" s="39"/>
      <c r="D48" s="39"/>
      <c r="E48" s="39"/>
      <c r="F48" s="60"/>
      <c r="G48" s="60"/>
      <c r="H48" s="60"/>
      <c r="I48" s="39"/>
      <c r="J48" s="39"/>
      <c r="K48" s="39"/>
      <c r="L48" s="39"/>
      <c r="M48" s="39"/>
      <c r="N48" s="39"/>
      <c r="O48" s="39"/>
      <c r="P48" s="1"/>
      <c r="Q48" s="1"/>
      <c r="R48" s="1"/>
      <c r="S48" s="1"/>
      <c r="T48" s="1"/>
      <c r="U48" s="39"/>
      <c r="V48" s="39"/>
      <c r="W48" s="39"/>
      <c r="X48" s="39"/>
      <c r="Y48" s="39"/>
      <c r="Z48" s="60"/>
      <c r="AA48" s="23"/>
      <c r="AB48" s="1"/>
      <c r="AC48" s="1"/>
      <c r="AD48" s="1"/>
      <c r="AE48" s="1"/>
      <c r="AF48" s="1"/>
      <c r="AG48" s="1"/>
      <c r="AH48" s="1"/>
      <c r="AI48" s="8"/>
      <c r="AJ48" s="1"/>
    </row>
    <row r="49" spans="16:20" ht="15" customHeight="1" x14ac:dyDescent="0.25">
      <c r="P49" s="1"/>
      <c r="Q49" s="1"/>
      <c r="R49" s="1"/>
      <c r="S49" s="1"/>
      <c r="T49" s="1"/>
    </row>
    <row r="50" spans="16:20" ht="15" customHeight="1" x14ac:dyDescent="0.25">
      <c r="P50" s="1"/>
      <c r="Q50" s="1"/>
      <c r="R50" s="1"/>
      <c r="S50" s="1"/>
      <c r="T50" s="1"/>
    </row>
    <row r="51" spans="16:20" ht="15" customHeight="1" x14ac:dyDescent="0.25">
      <c r="P51" s="1"/>
      <c r="Q51" s="1"/>
      <c r="R51" s="1"/>
      <c r="S51" s="1"/>
      <c r="T51" s="1"/>
    </row>
    <row r="52" spans="16:20" ht="15" customHeight="1" x14ac:dyDescent="0.25">
      <c r="P52" s="1"/>
      <c r="Q52" s="1"/>
      <c r="R52" s="1"/>
      <c r="S52" s="1"/>
      <c r="T52" s="1"/>
    </row>
    <row r="53" spans="16:20" ht="15" customHeight="1" x14ac:dyDescent="0.25">
      <c r="P53" s="1"/>
      <c r="Q53" s="1"/>
      <c r="R53" s="1"/>
      <c r="S53" s="1"/>
      <c r="T53" s="1"/>
    </row>
    <row r="54" spans="16:20" ht="15" customHeight="1" x14ac:dyDescent="0.25">
      <c r="P54" s="1"/>
      <c r="Q54" s="1"/>
      <c r="R54" s="1"/>
      <c r="S54" s="1"/>
      <c r="T54" s="1"/>
    </row>
    <row r="55" spans="16:20" ht="15" customHeight="1" x14ac:dyDescent="0.25">
      <c r="P55" s="1"/>
      <c r="Q55" s="1"/>
      <c r="R55" s="1"/>
      <c r="S55" s="1"/>
      <c r="T55" s="1"/>
    </row>
    <row r="56" spans="16:20" ht="15" customHeight="1" x14ac:dyDescent="0.25">
      <c r="P56" s="1"/>
      <c r="Q56" s="1"/>
      <c r="R56" s="1"/>
      <c r="S56" s="1"/>
      <c r="T56" s="1"/>
    </row>
    <row r="57" spans="16:20" ht="15" customHeight="1" x14ac:dyDescent="0.25">
      <c r="P57" s="1"/>
      <c r="Q57" s="1"/>
      <c r="R57" s="1"/>
      <c r="S57" s="1"/>
      <c r="T57" s="1"/>
    </row>
    <row r="58" spans="16:20" ht="15" customHeight="1" x14ac:dyDescent="0.25">
      <c r="P58" s="1"/>
      <c r="Q58" s="1"/>
      <c r="R58" s="1"/>
      <c r="S58" s="1"/>
      <c r="T58" s="1"/>
    </row>
    <row r="59" spans="16:20" ht="15" customHeight="1" x14ac:dyDescent="0.25">
      <c r="P59" s="1"/>
      <c r="Q59" s="1"/>
      <c r="R59" s="1"/>
      <c r="S59" s="1"/>
      <c r="T59" s="1"/>
    </row>
    <row r="60" spans="16:20" ht="15" customHeight="1" x14ac:dyDescent="0.25">
      <c r="P60" s="1"/>
      <c r="Q60" s="1"/>
      <c r="R60" s="1"/>
      <c r="S60" s="1"/>
      <c r="T60" s="1"/>
    </row>
    <row r="61" spans="16:20" ht="15" customHeight="1" x14ac:dyDescent="0.25">
      <c r="P61" s="1"/>
      <c r="Q61" s="1"/>
      <c r="R61" s="1"/>
      <c r="S61" s="1"/>
      <c r="T61" s="1"/>
    </row>
    <row r="62" spans="16:20" ht="15" customHeight="1" x14ac:dyDescent="0.25">
      <c r="P62" s="1"/>
      <c r="Q62" s="1"/>
      <c r="R62" s="1"/>
      <c r="S62" s="1"/>
      <c r="T62" s="1"/>
    </row>
    <row r="63" spans="16:20" ht="15" customHeight="1" x14ac:dyDescent="0.25">
      <c r="P63" s="1"/>
      <c r="Q63" s="1"/>
      <c r="R63" s="1"/>
      <c r="S63" s="1"/>
      <c r="T63" s="1"/>
    </row>
    <row r="64" spans="16:20" ht="15" customHeight="1" x14ac:dyDescent="0.25">
      <c r="P64" s="1"/>
      <c r="Q64" s="1"/>
      <c r="R64" s="1"/>
      <c r="S64" s="1"/>
      <c r="T64" s="1"/>
    </row>
    <row r="65" spans="16:20" ht="15" customHeight="1" x14ac:dyDescent="0.25">
      <c r="P65" s="1"/>
      <c r="Q65" s="1"/>
      <c r="R65" s="1"/>
      <c r="S65" s="1"/>
      <c r="T65" s="1"/>
    </row>
    <row r="66" spans="16:20" ht="15" customHeight="1" x14ac:dyDescent="0.25">
      <c r="P66" s="1"/>
      <c r="Q66" s="1"/>
      <c r="R66" s="1"/>
      <c r="S66" s="1"/>
      <c r="T66" s="1"/>
    </row>
    <row r="67" spans="16:20" ht="15" customHeight="1" x14ac:dyDescent="0.25">
      <c r="P67" s="1"/>
      <c r="Q67" s="1"/>
      <c r="R67" s="1"/>
      <c r="S67" s="1"/>
      <c r="T67" s="1"/>
    </row>
    <row r="68" spans="16:20" ht="15" customHeight="1" x14ac:dyDescent="0.25">
      <c r="P68" s="1"/>
      <c r="Q68" s="1"/>
      <c r="R68" s="1"/>
      <c r="S68" s="1"/>
      <c r="T68" s="1"/>
    </row>
    <row r="69" spans="16:20" ht="15" customHeight="1" x14ac:dyDescent="0.25">
      <c r="P69" s="1"/>
      <c r="Q69" s="1"/>
      <c r="R69" s="1"/>
      <c r="S69" s="1"/>
      <c r="T69" s="1"/>
    </row>
    <row r="70" spans="16:20" ht="15" customHeight="1" x14ac:dyDescent="0.25">
      <c r="P70" s="1"/>
      <c r="Q70" s="1"/>
      <c r="R70" s="1"/>
      <c r="S70" s="1"/>
      <c r="T70" s="1"/>
    </row>
    <row r="71" spans="16:20" ht="15" customHeight="1" x14ac:dyDescent="0.25">
      <c r="P71" s="1"/>
      <c r="Q71" s="1"/>
      <c r="R71" s="1"/>
      <c r="S71" s="1"/>
      <c r="T71" s="1"/>
    </row>
    <row r="72" spans="16:20" ht="15" customHeight="1" x14ac:dyDescent="0.25">
      <c r="P72" s="1"/>
      <c r="Q72" s="1"/>
      <c r="R72" s="1"/>
      <c r="S72" s="1"/>
      <c r="T72" s="1"/>
    </row>
    <row r="73" spans="16:20" ht="15" customHeight="1" x14ac:dyDescent="0.25">
      <c r="P73" s="1"/>
      <c r="Q73" s="1"/>
      <c r="R73" s="1"/>
      <c r="S73" s="1"/>
      <c r="T73" s="1"/>
    </row>
    <row r="74" spans="16:20" ht="15" customHeight="1" x14ac:dyDescent="0.25">
      <c r="P74" s="1"/>
      <c r="Q74" s="1"/>
      <c r="R74" s="1"/>
      <c r="S74" s="1"/>
      <c r="T74" s="1"/>
    </row>
    <row r="75" spans="16:20" ht="15" customHeight="1" x14ac:dyDescent="0.25">
      <c r="P75" s="1"/>
      <c r="Q75" s="1"/>
      <c r="R75" s="1"/>
      <c r="S75" s="1"/>
      <c r="T75" s="1"/>
    </row>
    <row r="76" spans="16:20" ht="15" customHeight="1" x14ac:dyDescent="0.25">
      <c r="P76" s="1"/>
      <c r="Q76" s="1"/>
      <c r="R76" s="1"/>
      <c r="S76" s="1"/>
      <c r="T76" s="1"/>
    </row>
    <row r="77" spans="16:20" ht="15" customHeight="1" x14ac:dyDescent="0.25">
      <c r="P77" s="1"/>
      <c r="Q77" s="1"/>
      <c r="R77" s="1"/>
      <c r="S77" s="1"/>
      <c r="T77" s="1"/>
    </row>
    <row r="78" spans="16:20" ht="15" customHeight="1" x14ac:dyDescent="0.25">
      <c r="P78" s="1"/>
      <c r="Q78" s="1"/>
      <c r="R78" s="1"/>
      <c r="S78" s="1"/>
      <c r="T78" s="1"/>
    </row>
    <row r="79" spans="16:20" ht="15" customHeight="1" x14ac:dyDescent="0.25">
      <c r="P79" s="1"/>
      <c r="Q79" s="1"/>
      <c r="R79" s="1"/>
      <c r="S79" s="1"/>
      <c r="T79" s="1"/>
    </row>
    <row r="80" spans="16:20" ht="15" customHeight="1" x14ac:dyDescent="0.25">
      <c r="P80" s="1"/>
      <c r="Q80" s="1"/>
      <c r="R80" s="1"/>
      <c r="S80" s="1"/>
      <c r="T80" s="1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1"/>
      <c r="Q84" s="1"/>
      <c r="R84" s="1"/>
      <c r="S84" s="1"/>
      <c r="T84" s="1"/>
    </row>
    <row r="85" spans="16:20" ht="15" customHeight="1" x14ac:dyDescent="0.25">
      <c r="P85" s="1"/>
      <c r="Q85" s="1"/>
      <c r="R85" s="1"/>
      <c r="S85" s="1"/>
      <c r="T85" s="1"/>
    </row>
    <row r="86" spans="16:20" ht="15" customHeight="1" x14ac:dyDescent="0.25">
      <c r="P86" s="8"/>
      <c r="Q86" s="8"/>
      <c r="R86" s="8"/>
      <c r="S86" s="1"/>
      <c r="T86" s="23"/>
    </row>
    <row r="87" spans="16:20" ht="15" customHeight="1" x14ac:dyDescent="0.25">
      <c r="P87" s="8"/>
      <c r="Q87" s="8"/>
      <c r="R87" s="8"/>
      <c r="S87" s="1"/>
      <c r="T87" s="23"/>
    </row>
    <row r="88" spans="16:20" ht="15" customHeight="1" x14ac:dyDescent="0.25">
      <c r="P88" s="8"/>
      <c r="Q88" s="8"/>
      <c r="R88" s="8"/>
    </row>
    <row r="89" spans="16:20" ht="15" customHeight="1" x14ac:dyDescent="0.25">
      <c r="P89" s="8"/>
      <c r="Q89" s="8"/>
      <c r="R89" s="8"/>
    </row>
    <row r="90" spans="16:20" ht="15" customHeight="1" x14ac:dyDescent="0.25">
      <c r="P90" s="8"/>
      <c r="Q90" s="8"/>
      <c r="R90" s="8"/>
      <c r="S90" s="1"/>
      <c r="T90" s="23"/>
    </row>
    <row r="91" spans="16:20" ht="15" customHeight="1" x14ac:dyDescent="0.25">
      <c r="P91" s="8"/>
      <c r="Q91" s="8"/>
      <c r="R91" s="8"/>
      <c r="S91" s="1"/>
      <c r="T91" s="23"/>
    </row>
  </sheetData>
  <sortState ref="B17:AJ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119" customWidth="1"/>
    <col min="3" max="3" width="21.5703125" style="120" customWidth="1"/>
    <col min="4" max="4" width="10.5703125" style="121" customWidth="1"/>
    <col min="5" max="5" width="13.140625" style="121" customWidth="1"/>
    <col min="6" max="6" width="0.7109375" style="28" customWidth="1"/>
    <col min="7" max="11" width="5.28515625" style="120" customWidth="1"/>
    <col min="12" max="12" width="6.42578125" style="120" customWidth="1"/>
    <col min="13" max="21" width="6.7109375" style="155" customWidth="1"/>
    <col min="22" max="22" width="10.85546875" style="120" customWidth="1"/>
    <col min="23" max="23" width="20.42578125" style="121" customWidth="1"/>
    <col min="24" max="24" width="9.7109375" style="120" customWidth="1"/>
    <col min="25" max="30" width="9.140625" style="122"/>
  </cols>
  <sheetData>
    <row r="1" spans="1:32" ht="18.75" x14ac:dyDescent="0.3">
      <c r="A1" s="8"/>
      <c r="B1" s="73" t="s">
        <v>65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143"/>
      <c r="N1" s="143"/>
      <c r="O1" s="143"/>
      <c r="P1" s="143"/>
      <c r="Q1" s="143"/>
      <c r="R1" s="143"/>
      <c r="S1" s="143"/>
      <c r="T1" s="143"/>
      <c r="U1" s="143"/>
      <c r="V1" s="74"/>
      <c r="W1" s="75"/>
      <c r="X1" s="64"/>
      <c r="Y1" s="76"/>
      <c r="Z1" s="76"/>
      <c r="AA1" s="76"/>
      <c r="AB1" s="76"/>
      <c r="AC1" s="76"/>
      <c r="AD1" s="76"/>
    </row>
    <row r="2" spans="1:32" x14ac:dyDescent="0.25">
      <c r="A2" s="8"/>
      <c r="B2" s="10" t="s">
        <v>42</v>
      </c>
      <c r="C2" s="4" t="s">
        <v>53</v>
      </c>
      <c r="D2" s="77"/>
      <c r="E2" s="125"/>
      <c r="F2" s="77"/>
      <c r="G2" s="77"/>
      <c r="H2" s="77"/>
      <c r="I2" s="77"/>
      <c r="J2" s="77"/>
      <c r="K2" s="77"/>
      <c r="L2" s="77"/>
      <c r="M2" s="144"/>
      <c r="N2" s="144"/>
      <c r="O2" s="144"/>
      <c r="P2" s="144"/>
      <c r="Q2" s="144"/>
      <c r="R2" s="144"/>
      <c r="S2" s="145"/>
      <c r="T2" s="145"/>
      <c r="U2" s="145"/>
      <c r="V2" s="11"/>
      <c r="W2" s="77"/>
      <c r="X2" s="43"/>
      <c r="Y2" s="76"/>
      <c r="Z2" s="76"/>
      <c r="AA2" s="76"/>
      <c r="AB2" s="76"/>
      <c r="AC2" s="76"/>
      <c r="AD2" s="76"/>
    </row>
    <row r="3" spans="1:32" x14ac:dyDescent="0.25">
      <c r="A3" s="8"/>
      <c r="B3" s="78" t="s">
        <v>80</v>
      </c>
      <c r="C3" s="22" t="s">
        <v>108</v>
      </c>
      <c r="D3" s="79" t="s">
        <v>67</v>
      </c>
      <c r="E3" s="80" t="s">
        <v>1</v>
      </c>
      <c r="F3" s="23"/>
      <c r="G3" s="81" t="s">
        <v>68</v>
      </c>
      <c r="H3" s="82" t="s">
        <v>69</v>
      </c>
      <c r="I3" s="82" t="s">
        <v>30</v>
      </c>
      <c r="J3" s="17" t="s">
        <v>70</v>
      </c>
      <c r="K3" s="83" t="s">
        <v>71</v>
      </c>
      <c r="L3" s="83" t="s">
        <v>72</v>
      </c>
      <c r="M3" s="146" t="s">
        <v>73</v>
      </c>
      <c r="N3" s="146" t="s">
        <v>29</v>
      </c>
      <c r="O3" s="147" t="s">
        <v>74</v>
      </c>
      <c r="P3" s="146" t="s">
        <v>69</v>
      </c>
      <c r="Q3" s="146" t="s">
        <v>3</v>
      </c>
      <c r="R3" s="146">
        <v>1</v>
      </c>
      <c r="S3" s="146">
        <v>2</v>
      </c>
      <c r="T3" s="146">
        <v>3</v>
      </c>
      <c r="U3" s="146" t="s">
        <v>75</v>
      </c>
      <c r="V3" s="17" t="s">
        <v>21</v>
      </c>
      <c r="W3" s="16" t="s">
        <v>76</v>
      </c>
      <c r="X3" s="16" t="s">
        <v>77</v>
      </c>
      <c r="Y3" s="76"/>
      <c r="Z3" s="76"/>
      <c r="AA3" s="76"/>
      <c r="AB3" s="76"/>
      <c r="AC3" s="76"/>
      <c r="AD3" s="76"/>
    </row>
    <row r="4" spans="1:32" x14ac:dyDescent="0.25">
      <c r="A4" s="8"/>
      <c r="B4" s="84" t="s">
        <v>95</v>
      </c>
      <c r="C4" s="132" t="s">
        <v>131</v>
      </c>
      <c r="D4" s="84" t="s">
        <v>78</v>
      </c>
      <c r="E4" s="133" t="s">
        <v>97</v>
      </c>
      <c r="F4" s="126"/>
      <c r="G4" s="85">
        <v>1</v>
      </c>
      <c r="H4" s="134"/>
      <c r="I4" s="134"/>
      <c r="J4" s="135" t="s">
        <v>98</v>
      </c>
      <c r="K4" s="135">
        <v>6</v>
      </c>
      <c r="L4" s="135"/>
      <c r="M4" s="148">
        <v>1</v>
      </c>
      <c r="N4" s="137"/>
      <c r="O4" s="137"/>
      <c r="P4" s="137">
        <v>2</v>
      </c>
      <c r="Q4" s="137" t="s">
        <v>115</v>
      </c>
      <c r="R4" s="137" t="s">
        <v>116</v>
      </c>
      <c r="S4" s="137" t="s">
        <v>117</v>
      </c>
      <c r="T4" s="137"/>
      <c r="U4" s="137"/>
      <c r="V4" s="136">
        <v>1</v>
      </c>
      <c r="W4" s="132" t="s">
        <v>99</v>
      </c>
      <c r="X4" s="137" t="s">
        <v>96</v>
      </c>
      <c r="Y4" s="76"/>
      <c r="Z4" s="76"/>
      <c r="AA4" s="76"/>
      <c r="AB4" s="76"/>
      <c r="AC4" s="76"/>
      <c r="AD4" s="76"/>
    </row>
    <row r="5" spans="1:32" x14ac:dyDescent="0.25">
      <c r="A5" s="8"/>
      <c r="B5" s="84" t="s">
        <v>119</v>
      </c>
      <c r="C5" s="132" t="s">
        <v>128</v>
      </c>
      <c r="D5" s="84" t="s">
        <v>78</v>
      </c>
      <c r="E5" s="133" t="s">
        <v>104</v>
      </c>
      <c r="F5" s="126"/>
      <c r="G5" s="85">
        <v>1</v>
      </c>
      <c r="H5" s="134"/>
      <c r="I5" s="134"/>
      <c r="J5" s="135" t="s">
        <v>98</v>
      </c>
      <c r="K5" s="135">
        <v>6</v>
      </c>
      <c r="L5" s="135"/>
      <c r="M5" s="135">
        <v>1</v>
      </c>
      <c r="N5" s="85"/>
      <c r="O5" s="85"/>
      <c r="P5" s="85">
        <v>2</v>
      </c>
      <c r="Q5" s="137" t="s">
        <v>129</v>
      </c>
      <c r="R5" s="137" t="s">
        <v>127</v>
      </c>
      <c r="S5" s="137" t="s">
        <v>127</v>
      </c>
      <c r="T5" s="137" t="s">
        <v>117</v>
      </c>
      <c r="U5" s="137"/>
      <c r="V5" s="136">
        <v>0.71399999999999997</v>
      </c>
      <c r="W5" s="132" t="s">
        <v>107</v>
      </c>
      <c r="X5" s="137" t="s">
        <v>130</v>
      </c>
      <c r="Y5" s="76"/>
      <c r="Z5" s="76"/>
      <c r="AA5" s="76"/>
      <c r="AB5" s="76"/>
      <c r="AC5" s="76"/>
      <c r="AD5" s="76"/>
    </row>
    <row r="6" spans="1:32" x14ac:dyDescent="0.25">
      <c r="A6" s="86"/>
      <c r="B6" s="84" t="s">
        <v>135</v>
      </c>
      <c r="C6" s="132" t="s">
        <v>136</v>
      </c>
      <c r="D6" s="84" t="s">
        <v>78</v>
      </c>
      <c r="E6" s="156" t="s">
        <v>104</v>
      </c>
      <c r="F6" s="126"/>
      <c r="G6" s="85">
        <v>1</v>
      </c>
      <c r="H6" s="134"/>
      <c r="I6" s="134"/>
      <c r="J6" s="135" t="s">
        <v>137</v>
      </c>
      <c r="K6" s="135">
        <v>5</v>
      </c>
      <c r="L6" s="135"/>
      <c r="M6" s="135">
        <v>1</v>
      </c>
      <c r="N6" s="85"/>
      <c r="O6" s="85"/>
      <c r="P6" s="85"/>
      <c r="Q6" s="137" t="s">
        <v>126</v>
      </c>
      <c r="R6" s="137" t="s">
        <v>138</v>
      </c>
      <c r="S6" s="137" t="s">
        <v>139</v>
      </c>
      <c r="T6" s="137" t="s">
        <v>117</v>
      </c>
      <c r="U6" s="137"/>
      <c r="V6" s="136">
        <v>0.33300000000000002</v>
      </c>
      <c r="W6" s="132" t="s">
        <v>140</v>
      </c>
      <c r="X6" s="137" t="s">
        <v>141</v>
      </c>
      <c r="Y6" s="76"/>
      <c r="Z6" s="76"/>
      <c r="AA6" s="76"/>
      <c r="AB6" s="76"/>
      <c r="AC6" s="76"/>
      <c r="AD6" s="76"/>
    </row>
    <row r="7" spans="1:32" x14ac:dyDescent="0.25">
      <c r="A7" s="86"/>
      <c r="B7" s="22" t="s">
        <v>9</v>
      </c>
      <c r="C7" s="17"/>
      <c r="D7" s="16"/>
      <c r="E7" s="105"/>
      <c r="F7" s="127"/>
      <c r="G7" s="18">
        <f>SUM(G4:G6)</f>
        <v>3</v>
      </c>
      <c r="H7" s="18"/>
      <c r="I7" s="18"/>
      <c r="J7" s="17"/>
      <c r="K7" s="17"/>
      <c r="L7" s="17"/>
      <c r="M7" s="107">
        <f t="shared" ref="M7" si="0">SUM(M4:M6)</f>
        <v>3</v>
      </c>
      <c r="N7" s="107"/>
      <c r="O7" s="107"/>
      <c r="P7" s="107">
        <f t="shared" ref="P7" si="1">SUM(P4:P6)</f>
        <v>4</v>
      </c>
      <c r="Q7" s="107" t="s">
        <v>142</v>
      </c>
      <c r="R7" s="107" t="s">
        <v>129</v>
      </c>
      <c r="S7" s="107" t="s">
        <v>143</v>
      </c>
      <c r="T7" s="107" t="s">
        <v>116</v>
      </c>
      <c r="U7" s="107"/>
      <c r="V7" s="34">
        <v>0.625</v>
      </c>
      <c r="W7" s="106"/>
      <c r="X7" s="107"/>
      <c r="Y7" s="76"/>
      <c r="Z7" s="76"/>
      <c r="AA7" s="76"/>
      <c r="AB7" s="76"/>
      <c r="AC7" s="76"/>
      <c r="AD7" s="76"/>
    </row>
    <row r="8" spans="1:32" x14ac:dyDescent="0.25">
      <c r="A8" s="86"/>
      <c r="B8" s="128" t="s">
        <v>83</v>
      </c>
      <c r="C8" s="129" t="s">
        <v>100</v>
      </c>
      <c r="D8" s="114"/>
      <c r="E8" s="130"/>
      <c r="F8" s="131"/>
      <c r="G8" s="112"/>
      <c r="H8" s="112"/>
      <c r="I8" s="112"/>
      <c r="J8" s="111"/>
      <c r="K8" s="111"/>
      <c r="L8" s="111"/>
      <c r="M8" s="149"/>
      <c r="N8" s="149"/>
      <c r="O8" s="149"/>
      <c r="P8" s="149"/>
      <c r="Q8" s="149"/>
      <c r="R8" s="149"/>
      <c r="S8" s="149"/>
      <c r="T8" s="149"/>
      <c r="U8" s="149"/>
      <c r="V8" s="112"/>
      <c r="W8" s="114"/>
      <c r="X8" s="115"/>
      <c r="Y8" s="76"/>
      <c r="Z8" s="76"/>
      <c r="AA8" s="76"/>
      <c r="AB8" s="76"/>
      <c r="AC8" s="76"/>
      <c r="AD8" s="76"/>
    </row>
    <row r="9" spans="1:32" x14ac:dyDescent="0.25">
      <c r="A9" s="86"/>
      <c r="B9" s="88"/>
      <c r="C9" s="89"/>
      <c r="D9" s="89"/>
      <c r="E9" s="92"/>
      <c r="F9" s="92"/>
      <c r="G9" s="91"/>
      <c r="H9" s="87"/>
      <c r="I9" s="92"/>
      <c r="J9" s="87"/>
      <c r="K9" s="87"/>
      <c r="L9" s="87"/>
      <c r="M9" s="150"/>
      <c r="N9" s="150"/>
      <c r="O9" s="150"/>
      <c r="P9" s="150"/>
      <c r="Q9" s="150"/>
      <c r="R9" s="150"/>
      <c r="S9" s="150"/>
      <c r="T9" s="150"/>
      <c r="U9" s="150"/>
      <c r="V9" s="87"/>
      <c r="W9" s="87"/>
      <c r="X9" s="93"/>
      <c r="Y9" s="76"/>
      <c r="Z9" s="76"/>
      <c r="AA9" s="76"/>
      <c r="AB9" s="76"/>
      <c r="AC9" s="76"/>
      <c r="AD9" s="76"/>
    </row>
    <row r="10" spans="1:32" x14ac:dyDescent="0.25">
      <c r="A10" s="8"/>
      <c r="B10" s="78" t="s">
        <v>66</v>
      </c>
      <c r="C10" s="22" t="s">
        <v>108</v>
      </c>
      <c r="D10" s="79" t="s">
        <v>67</v>
      </c>
      <c r="E10" s="80" t="s">
        <v>1</v>
      </c>
      <c r="F10" s="23"/>
      <c r="G10" s="81" t="s">
        <v>68</v>
      </c>
      <c r="H10" s="82" t="s">
        <v>69</v>
      </c>
      <c r="I10" s="82" t="s">
        <v>30</v>
      </c>
      <c r="J10" s="17" t="s">
        <v>70</v>
      </c>
      <c r="K10" s="83" t="s">
        <v>71</v>
      </c>
      <c r="L10" s="83" t="s">
        <v>72</v>
      </c>
      <c r="M10" s="146" t="s">
        <v>73</v>
      </c>
      <c r="N10" s="146" t="s">
        <v>29</v>
      </c>
      <c r="O10" s="147" t="s">
        <v>74</v>
      </c>
      <c r="P10" s="146" t="s">
        <v>69</v>
      </c>
      <c r="Q10" s="146" t="s">
        <v>3</v>
      </c>
      <c r="R10" s="146">
        <v>1</v>
      </c>
      <c r="S10" s="146">
        <v>2</v>
      </c>
      <c r="T10" s="146">
        <v>3</v>
      </c>
      <c r="U10" s="146" t="s">
        <v>75</v>
      </c>
      <c r="V10" s="17" t="s">
        <v>21</v>
      </c>
      <c r="W10" s="16" t="s">
        <v>76</v>
      </c>
      <c r="X10" s="16" t="s">
        <v>77</v>
      </c>
      <c r="Y10" s="76"/>
      <c r="Z10" s="76"/>
      <c r="AA10" s="76"/>
      <c r="AB10" s="76"/>
      <c r="AC10" s="76"/>
      <c r="AD10" s="76"/>
    </row>
    <row r="11" spans="1:32" x14ac:dyDescent="0.25">
      <c r="A11" s="8"/>
      <c r="B11" s="84" t="s">
        <v>84</v>
      </c>
      <c r="C11" s="97" t="s">
        <v>109</v>
      </c>
      <c r="D11" s="84" t="s">
        <v>78</v>
      </c>
      <c r="E11" s="123" t="s">
        <v>43</v>
      </c>
      <c r="F11" s="60"/>
      <c r="G11" s="85">
        <v>1</v>
      </c>
      <c r="H11" s="85"/>
      <c r="I11" s="85"/>
      <c r="J11" s="85" t="s">
        <v>85</v>
      </c>
      <c r="K11" s="85">
        <v>1</v>
      </c>
      <c r="L11" s="85" t="s">
        <v>86</v>
      </c>
      <c r="M11" s="137">
        <v>1</v>
      </c>
      <c r="N11" s="137"/>
      <c r="O11" s="137">
        <v>1</v>
      </c>
      <c r="P11" s="137"/>
      <c r="Q11" s="137" t="s">
        <v>120</v>
      </c>
      <c r="R11" s="137" t="s">
        <v>115</v>
      </c>
      <c r="S11" s="137" t="s">
        <v>116</v>
      </c>
      <c r="T11" s="137" t="s">
        <v>117</v>
      </c>
      <c r="U11" s="137" t="s">
        <v>117</v>
      </c>
      <c r="V11" s="124">
        <v>1</v>
      </c>
      <c r="W11" s="84" t="s">
        <v>87</v>
      </c>
      <c r="X11" s="85" t="s">
        <v>88</v>
      </c>
      <c r="Y11" s="76"/>
      <c r="Z11" s="76"/>
      <c r="AA11" s="76"/>
      <c r="AB11" s="76"/>
      <c r="AC11" s="76"/>
      <c r="AD11" s="76"/>
    </row>
    <row r="12" spans="1:32" x14ac:dyDescent="0.25">
      <c r="A12" s="8"/>
      <c r="B12" s="84" t="s">
        <v>89</v>
      </c>
      <c r="C12" s="97" t="s">
        <v>110</v>
      </c>
      <c r="D12" s="84" t="s">
        <v>78</v>
      </c>
      <c r="E12" s="123" t="s">
        <v>48</v>
      </c>
      <c r="F12" s="87"/>
      <c r="G12" s="85">
        <v>1</v>
      </c>
      <c r="H12" s="85"/>
      <c r="I12" s="85"/>
      <c r="J12" s="85" t="s">
        <v>90</v>
      </c>
      <c r="K12" s="85">
        <v>7</v>
      </c>
      <c r="L12" s="85"/>
      <c r="M12" s="137">
        <v>1</v>
      </c>
      <c r="N12" s="137"/>
      <c r="O12" s="137">
        <v>1</v>
      </c>
      <c r="P12" s="137">
        <v>2</v>
      </c>
      <c r="Q12" s="137" t="s">
        <v>121</v>
      </c>
      <c r="R12" s="137" t="s">
        <v>117</v>
      </c>
      <c r="S12" s="137" t="s">
        <v>117</v>
      </c>
      <c r="T12" s="137" t="s">
        <v>117</v>
      </c>
      <c r="U12" s="137" t="s">
        <v>117</v>
      </c>
      <c r="V12" s="124">
        <v>1</v>
      </c>
      <c r="W12" s="84" t="s">
        <v>91</v>
      </c>
      <c r="X12" s="85">
        <v>1016</v>
      </c>
      <c r="Y12" s="76"/>
      <c r="Z12" s="76"/>
      <c r="AA12" s="76"/>
      <c r="AB12" s="76"/>
      <c r="AC12" s="76"/>
      <c r="AD12" s="76"/>
    </row>
    <row r="13" spans="1:32" x14ac:dyDescent="0.25">
      <c r="A13" s="86"/>
      <c r="B13" s="22" t="s">
        <v>9</v>
      </c>
      <c r="C13" s="17"/>
      <c r="D13" s="16"/>
      <c r="E13" s="105"/>
      <c r="F13" s="127"/>
      <c r="G13" s="18">
        <f>SUM(G11:G12)</f>
        <v>2</v>
      </c>
      <c r="H13" s="18"/>
      <c r="I13" s="18"/>
      <c r="J13" s="17"/>
      <c r="K13" s="17"/>
      <c r="L13" s="17"/>
      <c r="M13" s="107">
        <f t="shared" ref="M13" si="2">SUM(M11:M12)</f>
        <v>2</v>
      </c>
      <c r="N13" s="107"/>
      <c r="O13" s="107"/>
      <c r="P13" s="107">
        <f>SUM(P1:P12)</f>
        <v>10</v>
      </c>
      <c r="Q13" s="107" t="s">
        <v>122</v>
      </c>
      <c r="R13" s="107" t="s">
        <v>121</v>
      </c>
      <c r="S13" s="107" t="s">
        <v>115</v>
      </c>
      <c r="T13" s="107" t="s">
        <v>116</v>
      </c>
      <c r="U13" s="107" t="s">
        <v>116</v>
      </c>
      <c r="V13" s="34">
        <v>1</v>
      </c>
      <c r="W13" s="106"/>
      <c r="X13" s="107"/>
      <c r="Y13" s="76"/>
      <c r="Z13" s="76"/>
      <c r="AA13" s="76"/>
      <c r="AB13" s="76"/>
      <c r="AC13" s="76"/>
      <c r="AD13" s="76"/>
    </row>
    <row r="14" spans="1:32" x14ac:dyDescent="0.25">
      <c r="A14" s="86"/>
      <c r="B14" s="88"/>
      <c r="C14" s="89"/>
      <c r="D14" s="89"/>
      <c r="E14" s="90"/>
      <c r="F14" s="90"/>
      <c r="G14" s="91"/>
      <c r="H14" s="87"/>
      <c r="I14" s="92"/>
      <c r="J14" s="87"/>
      <c r="K14" s="92"/>
      <c r="L14" s="87"/>
      <c r="M14" s="151"/>
      <c r="N14" s="151"/>
      <c r="O14" s="151"/>
      <c r="P14" s="151"/>
      <c r="Q14" s="151"/>
      <c r="R14" s="151"/>
      <c r="S14" s="151"/>
      <c r="T14" s="151"/>
      <c r="U14" s="151"/>
      <c r="V14" s="92"/>
      <c r="W14" s="92"/>
      <c r="X14" s="93"/>
      <c r="Y14" s="76"/>
      <c r="Z14" s="76"/>
      <c r="AA14" s="76"/>
      <c r="AB14" s="76"/>
      <c r="AC14" s="76"/>
      <c r="AD14" s="76"/>
    </row>
    <row r="15" spans="1:32" s="95" customFormat="1" ht="18.75" customHeight="1" x14ac:dyDescent="0.2">
      <c r="A15" s="8"/>
      <c r="B15" s="94" t="s">
        <v>79</v>
      </c>
      <c r="C15" s="74"/>
      <c r="D15" s="75"/>
      <c r="E15" s="75"/>
      <c r="F15" s="74"/>
      <c r="G15" s="74"/>
      <c r="H15" s="74"/>
      <c r="I15" s="74"/>
      <c r="J15" s="74"/>
      <c r="K15" s="74"/>
      <c r="L15" s="74"/>
      <c r="M15" s="143"/>
      <c r="N15" s="143"/>
      <c r="O15" s="143"/>
      <c r="P15" s="143"/>
      <c r="Q15" s="143"/>
      <c r="R15" s="143"/>
      <c r="S15" s="143"/>
      <c r="T15" s="143"/>
      <c r="U15" s="143"/>
      <c r="V15" s="74"/>
      <c r="W15" s="75"/>
      <c r="X15" s="64"/>
      <c r="Y15" s="23"/>
      <c r="Z15" s="23"/>
      <c r="AA15" s="23"/>
      <c r="AB15" s="23"/>
      <c r="AC15" s="23"/>
      <c r="AD15" s="23"/>
      <c r="AE15" s="23"/>
      <c r="AF15" s="23"/>
    </row>
    <row r="16" spans="1:32" s="96" customFormat="1" ht="15" customHeight="1" x14ac:dyDescent="0.2">
      <c r="A16" s="86"/>
      <c r="B16" s="78" t="s">
        <v>80</v>
      </c>
      <c r="C16" s="22" t="s">
        <v>111</v>
      </c>
      <c r="D16" s="79" t="s">
        <v>67</v>
      </c>
      <c r="E16" s="80" t="s">
        <v>1</v>
      </c>
      <c r="F16" s="39"/>
      <c r="G16" s="81" t="s">
        <v>68</v>
      </c>
      <c r="H16" s="82" t="s">
        <v>69</v>
      </c>
      <c r="I16" s="82" t="s">
        <v>30</v>
      </c>
      <c r="J16" s="17" t="s">
        <v>70</v>
      </c>
      <c r="K16" s="83" t="s">
        <v>71</v>
      </c>
      <c r="L16" s="83" t="s">
        <v>72</v>
      </c>
      <c r="M16" s="146" t="s">
        <v>73</v>
      </c>
      <c r="N16" s="146" t="s">
        <v>29</v>
      </c>
      <c r="O16" s="147" t="s">
        <v>74</v>
      </c>
      <c r="P16" s="146" t="s">
        <v>69</v>
      </c>
      <c r="Q16" s="146" t="s">
        <v>3</v>
      </c>
      <c r="R16" s="146">
        <v>1</v>
      </c>
      <c r="S16" s="146">
        <v>2</v>
      </c>
      <c r="T16" s="146">
        <v>3</v>
      </c>
      <c r="U16" s="146" t="s">
        <v>75</v>
      </c>
      <c r="V16" s="17" t="s">
        <v>81</v>
      </c>
      <c r="W16" s="16" t="s">
        <v>76</v>
      </c>
      <c r="X16" s="16" t="s">
        <v>77</v>
      </c>
      <c r="Y16" s="23"/>
      <c r="Z16" s="23"/>
      <c r="AA16" s="23"/>
      <c r="AB16" s="23"/>
      <c r="AC16" s="23"/>
      <c r="AD16" s="23"/>
      <c r="AE16" s="23"/>
      <c r="AF16" s="23"/>
    </row>
    <row r="17" spans="1:32" s="96" customFormat="1" ht="15" customHeight="1" x14ac:dyDescent="0.2">
      <c r="A17" s="86"/>
      <c r="B17" s="98" t="s">
        <v>92</v>
      </c>
      <c r="C17" s="99" t="s">
        <v>112</v>
      </c>
      <c r="D17" s="98" t="s">
        <v>82</v>
      </c>
      <c r="E17" s="100" t="s">
        <v>58</v>
      </c>
      <c r="F17" s="39"/>
      <c r="G17" s="101"/>
      <c r="H17" s="101"/>
      <c r="I17" s="101">
        <v>1</v>
      </c>
      <c r="J17" s="103" t="s">
        <v>90</v>
      </c>
      <c r="K17" s="103">
        <v>5</v>
      </c>
      <c r="L17" s="102"/>
      <c r="M17" s="103">
        <v>1</v>
      </c>
      <c r="N17" s="103"/>
      <c r="O17" s="103"/>
      <c r="P17" s="103"/>
      <c r="Q17" s="103" t="s">
        <v>124</v>
      </c>
      <c r="R17" s="103"/>
      <c r="S17" s="103" t="s">
        <v>123</v>
      </c>
      <c r="T17" s="103" t="s">
        <v>123</v>
      </c>
      <c r="U17" s="103"/>
      <c r="V17" s="104">
        <v>0</v>
      </c>
      <c r="W17" s="100" t="s">
        <v>93</v>
      </c>
      <c r="X17" s="30">
        <v>755</v>
      </c>
      <c r="Y17" s="23"/>
      <c r="Z17" s="23"/>
      <c r="AA17" s="23"/>
      <c r="AB17" s="23"/>
      <c r="AC17" s="23"/>
      <c r="AD17" s="23"/>
      <c r="AE17" s="23"/>
      <c r="AF17" s="23"/>
    </row>
    <row r="18" spans="1:32" s="96" customFormat="1" ht="15" customHeight="1" x14ac:dyDescent="0.2">
      <c r="A18" s="86"/>
      <c r="B18" s="98" t="s">
        <v>106</v>
      </c>
      <c r="C18" s="99" t="s">
        <v>113</v>
      </c>
      <c r="D18" s="98" t="s">
        <v>82</v>
      </c>
      <c r="E18" s="98" t="s">
        <v>104</v>
      </c>
      <c r="F18" s="138"/>
      <c r="G18" s="139">
        <v>1</v>
      </c>
      <c r="H18" s="139"/>
      <c r="I18" s="139"/>
      <c r="J18" s="140" t="s">
        <v>98</v>
      </c>
      <c r="K18" s="139">
        <v>5</v>
      </c>
      <c r="L18" s="30"/>
      <c r="M18" s="140">
        <v>1</v>
      </c>
      <c r="N18" s="140"/>
      <c r="O18" s="140"/>
      <c r="P18" s="140"/>
      <c r="Q18" s="140" t="s">
        <v>125</v>
      </c>
      <c r="R18" s="140"/>
      <c r="S18" s="140" t="s">
        <v>116</v>
      </c>
      <c r="T18" s="103" t="s">
        <v>123</v>
      </c>
      <c r="U18" s="103" t="s">
        <v>123</v>
      </c>
      <c r="V18" s="104">
        <v>0.5</v>
      </c>
      <c r="W18" s="98" t="s">
        <v>107</v>
      </c>
      <c r="X18" s="30">
        <v>804</v>
      </c>
      <c r="Y18" s="23"/>
      <c r="Z18" s="23"/>
      <c r="AA18" s="23"/>
      <c r="AB18" s="23"/>
      <c r="AC18" s="23"/>
      <c r="AD18" s="23"/>
      <c r="AE18" s="23"/>
      <c r="AF18" s="23"/>
    </row>
    <row r="19" spans="1:32" s="96" customFormat="1" ht="15" customHeight="1" x14ac:dyDescent="0.2">
      <c r="A19" s="8"/>
      <c r="B19" s="22" t="s">
        <v>9</v>
      </c>
      <c r="C19" s="17"/>
      <c r="D19" s="16"/>
      <c r="E19" s="105"/>
      <c r="F19" s="39"/>
      <c r="G19" s="18">
        <f t="shared" ref="G19:I19" si="3">SUM(G17:G18)</f>
        <v>1</v>
      </c>
      <c r="H19" s="18"/>
      <c r="I19" s="18">
        <f t="shared" si="3"/>
        <v>1</v>
      </c>
      <c r="J19" s="17"/>
      <c r="K19" s="17"/>
      <c r="L19" s="17"/>
      <c r="M19" s="107">
        <f>SUM(M17:M18)</f>
        <v>2</v>
      </c>
      <c r="N19" s="107"/>
      <c r="O19" s="107"/>
      <c r="P19" s="107"/>
      <c r="Q19" s="107" t="s">
        <v>126</v>
      </c>
      <c r="R19" s="107"/>
      <c r="S19" s="107" t="s">
        <v>127</v>
      </c>
      <c r="T19" s="107" t="s">
        <v>124</v>
      </c>
      <c r="U19" s="107" t="s">
        <v>123</v>
      </c>
      <c r="V19" s="34">
        <v>0.33300000000000002</v>
      </c>
      <c r="W19" s="106"/>
      <c r="X19" s="107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86"/>
      <c r="B20" s="108" t="s">
        <v>83</v>
      </c>
      <c r="C20" s="109" t="s">
        <v>94</v>
      </c>
      <c r="D20" s="110"/>
      <c r="E20" s="111"/>
      <c r="F20" s="112"/>
      <c r="G20" s="113"/>
      <c r="H20" s="111"/>
      <c r="I20" s="114"/>
      <c r="J20" s="111"/>
      <c r="K20" s="111"/>
      <c r="L20" s="111"/>
      <c r="M20" s="152"/>
      <c r="N20" s="152"/>
      <c r="O20" s="152"/>
      <c r="P20" s="152"/>
      <c r="Q20" s="152"/>
      <c r="R20" s="153"/>
      <c r="S20" s="152"/>
      <c r="T20" s="152"/>
      <c r="U20" s="152"/>
      <c r="V20" s="111"/>
      <c r="W20" s="109"/>
      <c r="X20" s="115"/>
      <c r="Y20" s="76"/>
      <c r="Z20" s="76"/>
      <c r="AA20" s="76"/>
      <c r="AB20" s="76"/>
      <c r="AC20" s="76"/>
      <c r="AD20" s="76"/>
    </row>
    <row r="21" spans="1:32" x14ac:dyDescent="0.25">
      <c r="A21" s="86"/>
      <c r="B21" s="116"/>
      <c r="C21" s="92"/>
      <c r="D21" s="89"/>
      <c r="E21" s="90"/>
      <c r="F21" s="90"/>
      <c r="G21" s="92"/>
      <c r="H21" s="87"/>
      <c r="I21" s="87"/>
      <c r="J21" s="87"/>
      <c r="K21" s="87"/>
      <c r="L21" s="87"/>
      <c r="M21" s="151"/>
      <c r="N21" s="150"/>
      <c r="O21" s="150"/>
      <c r="P21" s="150"/>
      <c r="Q21" s="150"/>
      <c r="R21" s="151"/>
      <c r="S21" s="150"/>
      <c r="T21" s="150"/>
      <c r="U21" s="150"/>
      <c r="V21" s="87"/>
      <c r="W21" s="92"/>
      <c r="X21" s="93"/>
      <c r="Y21" s="76"/>
      <c r="Z21" s="76"/>
      <c r="AA21" s="76"/>
      <c r="AB21" s="76"/>
      <c r="AC21" s="76"/>
      <c r="AD21" s="76"/>
    </row>
    <row r="22" spans="1:32" s="96" customFormat="1" ht="15" customHeight="1" x14ac:dyDescent="0.25">
      <c r="A22" s="86"/>
      <c r="B22" s="117"/>
      <c r="C22" s="1"/>
      <c r="D22" s="117"/>
      <c r="E22" s="118"/>
      <c r="F22" s="28"/>
      <c r="G22" s="1"/>
      <c r="H22" s="39"/>
      <c r="I22" s="1"/>
      <c r="J22" s="23"/>
      <c r="K22" s="23"/>
      <c r="L22" s="23"/>
      <c r="M22" s="154"/>
      <c r="N22" s="154"/>
      <c r="O22" s="154"/>
      <c r="P22" s="154"/>
      <c r="Q22" s="154"/>
      <c r="R22" s="154"/>
      <c r="S22" s="154"/>
      <c r="T22" s="154"/>
      <c r="U22" s="154"/>
      <c r="V22" s="1"/>
      <c r="W22" s="117"/>
      <c r="X22" s="1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86"/>
      <c r="B23" s="117"/>
      <c r="C23" s="1"/>
      <c r="D23" s="117"/>
      <c r="E23" s="118"/>
      <c r="G23" s="1"/>
      <c r="H23" s="39"/>
      <c r="I23" s="1"/>
      <c r="J23" s="23"/>
      <c r="K23" s="23"/>
      <c r="L23" s="23"/>
      <c r="M23" s="154"/>
      <c r="N23" s="154"/>
      <c r="O23" s="154"/>
      <c r="P23" s="154"/>
      <c r="Q23" s="154"/>
      <c r="R23" s="154"/>
      <c r="S23" s="154"/>
      <c r="T23" s="154"/>
      <c r="U23" s="154"/>
      <c r="V23" s="1"/>
      <c r="W23" s="117"/>
      <c r="X23" s="1"/>
      <c r="Y23" s="76"/>
      <c r="Z23" s="76"/>
      <c r="AA23" s="76"/>
      <c r="AB23" s="76"/>
      <c r="AC23" s="76"/>
      <c r="AD23" s="76"/>
    </row>
    <row r="24" spans="1:32" x14ac:dyDescent="0.25">
      <c r="A24" s="86"/>
      <c r="B24" s="117"/>
      <c r="C24" s="1"/>
      <c r="D24" s="117"/>
      <c r="E24" s="118"/>
      <c r="G24" s="1"/>
      <c r="H24" s="39"/>
      <c r="I24" s="1"/>
      <c r="J24" s="23"/>
      <c r="K24" s="23"/>
      <c r="L24" s="23"/>
      <c r="M24" s="154"/>
      <c r="N24" s="154"/>
      <c r="O24" s="154"/>
      <c r="P24" s="154"/>
      <c r="Q24" s="154"/>
      <c r="R24" s="154"/>
      <c r="S24" s="154"/>
      <c r="T24" s="154"/>
      <c r="U24" s="154"/>
      <c r="V24" s="1"/>
      <c r="W24" s="117"/>
      <c r="X24" s="1"/>
      <c r="Y24" s="76"/>
      <c r="Z24" s="76"/>
      <c r="AA24" s="76"/>
      <c r="AB24" s="76"/>
      <c r="AC24" s="76"/>
      <c r="AD24" s="76"/>
    </row>
    <row r="25" spans="1:32" x14ac:dyDescent="0.25">
      <c r="A25" s="86"/>
      <c r="B25" s="117"/>
      <c r="C25" s="1"/>
      <c r="D25" s="117"/>
      <c r="E25" s="118"/>
      <c r="G25" s="1"/>
      <c r="H25" s="39"/>
      <c r="I25" s="1"/>
      <c r="J25" s="23"/>
      <c r="K25" s="23"/>
      <c r="L25" s="23"/>
      <c r="M25" s="154"/>
      <c r="N25" s="154"/>
      <c r="O25" s="154"/>
      <c r="P25" s="154"/>
      <c r="Q25" s="154"/>
      <c r="R25" s="154"/>
      <c r="S25" s="154"/>
      <c r="T25" s="154"/>
      <c r="U25" s="154"/>
      <c r="V25" s="1"/>
      <c r="W25" s="117"/>
      <c r="X25" s="1"/>
      <c r="Y25" s="76"/>
      <c r="Z25" s="76"/>
      <c r="AA25" s="76"/>
      <c r="AB25" s="76"/>
      <c r="AC25" s="76"/>
      <c r="AD25" s="76"/>
    </row>
    <row r="26" spans="1:32" x14ac:dyDescent="0.25">
      <c r="A26" s="86"/>
      <c r="B26" s="117"/>
      <c r="C26" s="1"/>
      <c r="D26" s="117"/>
      <c r="E26" s="118"/>
      <c r="G26" s="1"/>
      <c r="H26" s="39"/>
      <c r="I26" s="1"/>
      <c r="J26" s="23"/>
      <c r="K26" s="23"/>
      <c r="L26" s="23"/>
      <c r="M26" s="154"/>
      <c r="N26" s="154"/>
      <c r="O26" s="154"/>
      <c r="P26" s="154"/>
      <c r="Q26" s="154"/>
      <c r="R26" s="154"/>
      <c r="S26" s="154"/>
      <c r="T26" s="154"/>
      <c r="U26" s="154"/>
      <c r="V26" s="1"/>
      <c r="W26" s="117"/>
      <c r="X26" s="1"/>
      <c r="Y26" s="76"/>
      <c r="Z26" s="76"/>
      <c r="AA26" s="76"/>
      <c r="AB26" s="76"/>
      <c r="AC26" s="76"/>
      <c r="AD26" s="76"/>
    </row>
    <row r="27" spans="1:32" x14ac:dyDescent="0.25">
      <c r="A27" s="86"/>
      <c r="B27" s="117"/>
      <c r="C27" s="1"/>
      <c r="D27" s="117"/>
      <c r="E27" s="118"/>
      <c r="G27" s="1"/>
      <c r="H27" s="39"/>
      <c r="I27" s="1"/>
      <c r="J27" s="23"/>
      <c r="K27" s="23"/>
      <c r="L27" s="23"/>
      <c r="M27" s="154"/>
      <c r="N27" s="154"/>
      <c r="O27" s="154"/>
      <c r="P27" s="154"/>
      <c r="Q27" s="154"/>
      <c r="R27" s="154"/>
      <c r="S27" s="154"/>
      <c r="T27" s="154"/>
      <c r="U27" s="154"/>
      <c r="V27" s="1"/>
      <c r="W27" s="117"/>
      <c r="X27" s="1"/>
      <c r="Y27" s="76"/>
      <c r="Z27" s="76"/>
      <c r="AA27" s="76"/>
      <c r="AB27" s="76"/>
      <c r="AC27" s="76"/>
      <c r="AD27" s="76"/>
    </row>
    <row r="28" spans="1:32" x14ac:dyDescent="0.25">
      <c r="A28" s="86"/>
      <c r="B28" s="117"/>
      <c r="C28" s="1"/>
      <c r="D28" s="117"/>
      <c r="E28" s="118"/>
      <c r="G28" s="1"/>
      <c r="H28" s="39"/>
      <c r="I28" s="1"/>
      <c r="J28" s="23"/>
      <c r="K28" s="23"/>
      <c r="L28" s="23"/>
      <c r="M28" s="154"/>
      <c r="N28" s="154"/>
      <c r="O28" s="154"/>
      <c r="P28" s="154"/>
      <c r="Q28" s="154"/>
      <c r="R28" s="154"/>
      <c r="S28" s="154"/>
      <c r="T28" s="154"/>
      <c r="U28" s="154"/>
      <c r="V28" s="1"/>
      <c r="W28" s="117"/>
      <c r="X28" s="1"/>
      <c r="Y28" s="76"/>
      <c r="Z28" s="76"/>
      <c r="AA28" s="76"/>
      <c r="AB28" s="76"/>
      <c r="AC28" s="76"/>
      <c r="AD28" s="76"/>
    </row>
    <row r="29" spans="1:32" x14ac:dyDescent="0.25">
      <c r="A29" s="86"/>
      <c r="B29" s="117"/>
      <c r="C29" s="1"/>
      <c r="D29" s="117"/>
      <c r="E29" s="118"/>
      <c r="G29" s="1"/>
      <c r="H29" s="39"/>
      <c r="I29" s="1"/>
      <c r="J29" s="23"/>
      <c r="K29" s="23"/>
      <c r="L29" s="23"/>
      <c r="M29" s="154"/>
      <c r="N29" s="154"/>
      <c r="O29" s="154"/>
      <c r="P29" s="154"/>
      <c r="Q29" s="154"/>
      <c r="R29" s="154"/>
      <c r="S29" s="154"/>
      <c r="T29" s="154"/>
      <c r="U29" s="154"/>
      <c r="V29" s="1"/>
      <c r="W29" s="117"/>
      <c r="X29" s="1"/>
      <c r="Y29" s="76"/>
      <c r="Z29" s="76"/>
      <c r="AA29" s="76"/>
      <c r="AB29" s="76"/>
      <c r="AC29" s="76"/>
      <c r="AD29" s="76"/>
    </row>
    <row r="30" spans="1:32" x14ac:dyDescent="0.25">
      <c r="A30" s="86"/>
      <c r="B30" s="117"/>
      <c r="C30" s="1"/>
      <c r="D30" s="117"/>
      <c r="E30" s="118"/>
      <c r="G30" s="1"/>
      <c r="H30" s="39"/>
      <c r="I30" s="1"/>
      <c r="J30" s="23"/>
      <c r="K30" s="23"/>
      <c r="L30" s="23"/>
      <c r="M30" s="154"/>
      <c r="N30" s="154"/>
      <c r="O30" s="154"/>
      <c r="P30" s="154"/>
      <c r="Q30" s="154"/>
      <c r="R30" s="154"/>
      <c r="S30" s="154"/>
      <c r="T30" s="154"/>
      <c r="U30" s="154"/>
      <c r="V30" s="1"/>
      <c r="W30" s="117"/>
      <c r="X30" s="1"/>
      <c r="Y30" s="76"/>
      <c r="Z30" s="76"/>
      <c r="AA30" s="76"/>
      <c r="AB30" s="76"/>
      <c r="AC30" s="76"/>
      <c r="AD30" s="76"/>
    </row>
    <row r="31" spans="1:32" x14ac:dyDescent="0.25">
      <c r="A31" s="86"/>
      <c r="B31" s="117"/>
      <c r="C31" s="1"/>
      <c r="D31" s="117"/>
      <c r="E31" s="118"/>
      <c r="G31" s="1"/>
      <c r="H31" s="39"/>
      <c r="I31" s="1"/>
      <c r="J31" s="23"/>
      <c r="K31" s="23"/>
      <c r="L31" s="23"/>
      <c r="M31" s="154"/>
      <c r="N31" s="154"/>
      <c r="O31" s="154"/>
      <c r="P31" s="154"/>
      <c r="Q31" s="154"/>
      <c r="R31" s="154"/>
      <c r="S31" s="154"/>
      <c r="T31" s="154"/>
      <c r="U31" s="154"/>
      <c r="V31" s="1"/>
      <c r="W31" s="117"/>
      <c r="X31" s="1"/>
      <c r="Y31" s="76"/>
      <c r="Z31" s="76"/>
      <c r="AA31" s="76"/>
      <c r="AB31" s="76"/>
      <c r="AC31" s="76"/>
      <c r="AD31" s="76"/>
    </row>
    <row r="32" spans="1:32" x14ac:dyDescent="0.25">
      <c r="A32" s="86"/>
      <c r="B32" s="117"/>
      <c r="C32" s="1"/>
      <c r="D32" s="117"/>
      <c r="E32" s="118"/>
      <c r="G32" s="1"/>
      <c r="H32" s="39"/>
      <c r="I32" s="1"/>
      <c r="J32" s="23"/>
      <c r="K32" s="23"/>
      <c r="L32" s="23"/>
      <c r="M32" s="154"/>
      <c r="N32" s="154"/>
      <c r="O32" s="154"/>
      <c r="P32" s="154"/>
      <c r="Q32" s="154"/>
      <c r="R32" s="154"/>
      <c r="S32" s="154"/>
      <c r="T32" s="154"/>
      <c r="U32" s="154"/>
      <c r="V32" s="1"/>
      <c r="W32" s="117"/>
      <c r="X32" s="1"/>
      <c r="Y32" s="76"/>
      <c r="Z32" s="76"/>
      <c r="AA32" s="76"/>
      <c r="AB32" s="76"/>
      <c r="AC32" s="76"/>
      <c r="AD32" s="76"/>
    </row>
    <row r="33" spans="1:30" x14ac:dyDescent="0.25">
      <c r="A33" s="86"/>
      <c r="B33" s="117"/>
      <c r="C33" s="1"/>
      <c r="D33" s="117"/>
      <c r="E33" s="118"/>
      <c r="G33" s="1"/>
      <c r="H33" s="39"/>
      <c r="I33" s="1"/>
      <c r="J33" s="23"/>
      <c r="K33" s="23"/>
      <c r="L33" s="23"/>
      <c r="M33" s="154"/>
      <c r="N33" s="154"/>
      <c r="O33" s="154"/>
      <c r="P33" s="154"/>
      <c r="Q33" s="154"/>
      <c r="R33" s="154"/>
      <c r="S33" s="154"/>
      <c r="T33" s="154"/>
      <c r="U33" s="154"/>
      <c r="V33" s="1"/>
      <c r="W33" s="117"/>
      <c r="X33" s="1"/>
      <c r="Y33" s="76"/>
      <c r="Z33" s="76"/>
      <c r="AA33" s="76"/>
      <c r="AB33" s="76"/>
      <c r="AC33" s="76"/>
      <c r="AD33" s="76"/>
    </row>
    <row r="34" spans="1:30" x14ac:dyDescent="0.25">
      <c r="A34" s="86"/>
      <c r="B34" s="117"/>
      <c r="C34" s="1"/>
      <c r="D34" s="117"/>
      <c r="E34" s="118"/>
      <c r="G34" s="1"/>
      <c r="H34" s="39"/>
      <c r="I34" s="1"/>
      <c r="J34" s="23"/>
      <c r="K34" s="23"/>
      <c r="L34" s="23"/>
      <c r="M34" s="154"/>
      <c r="N34" s="154"/>
      <c r="O34" s="154"/>
      <c r="P34" s="154"/>
      <c r="Q34" s="154"/>
      <c r="R34" s="154"/>
      <c r="S34" s="154"/>
      <c r="T34" s="154"/>
      <c r="U34" s="154"/>
      <c r="V34" s="1"/>
      <c r="W34" s="117"/>
      <c r="X34" s="1"/>
      <c r="Y34" s="76"/>
      <c r="Z34" s="76"/>
      <c r="AA34" s="76"/>
      <c r="AB34" s="76"/>
      <c r="AC34" s="76"/>
      <c r="AD34" s="76"/>
    </row>
    <row r="35" spans="1:30" x14ac:dyDescent="0.25">
      <c r="A35" s="86"/>
      <c r="B35" s="117"/>
      <c r="C35" s="1"/>
      <c r="D35" s="117"/>
      <c r="E35" s="118"/>
      <c r="G35" s="1"/>
      <c r="H35" s="39"/>
      <c r="I35" s="1"/>
      <c r="J35" s="23"/>
      <c r="K35" s="23"/>
      <c r="L35" s="23"/>
      <c r="M35" s="154"/>
      <c r="N35" s="154"/>
      <c r="O35" s="154"/>
      <c r="P35" s="154"/>
      <c r="Q35" s="154"/>
      <c r="R35" s="154"/>
      <c r="S35" s="154"/>
      <c r="T35" s="154"/>
      <c r="U35" s="154"/>
      <c r="V35" s="1"/>
      <c r="W35" s="117"/>
      <c r="X35" s="1"/>
      <c r="Y35" s="76"/>
      <c r="Z35" s="76"/>
      <c r="AA35" s="76"/>
      <c r="AB35" s="76"/>
      <c r="AC35" s="76"/>
      <c r="AD35" s="76"/>
    </row>
    <row r="36" spans="1:30" x14ac:dyDescent="0.25">
      <c r="A36" s="86"/>
      <c r="B36" s="117"/>
      <c r="C36" s="1"/>
      <c r="D36" s="117"/>
      <c r="E36" s="118"/>
      <c r="G36" s="1"/>
      <c r="H36" s="39"/>
      <c r="I36" s="1"/>
      <c r="J36" s="23"/>
      <c r="K36" s="23"/>
      <c r="L36" s="23"/>
      <c r="M36" s="154"/>
      <c r="N36" s="154"/>
      <c r="O36" s="154"/>
      <c r="P36" s="154"/>
      <c r="Q36" s="154"/>
      <c r="R36" s="154"/>
      <c r="S36" s="154"/>
      <c r="T36" s="154"/>
      <c r="U36" s="154"/>
      <c r="V36" s="1"/>
      <c r="W36" s="117"/>
      <c r="X36" s="1"/>
      <c r="Y36" s="76"/>
      <c r="Z36" s="76"/>
      <c r="AA36" s="76"/>
      <c r="AB36" s="76"/>
      <c r="AC36" s="76"/>
      <c r="AD36" s="76"/>
    </row>
    <row r="37" spans="1:30" x14ac:dyDescent="0.25">
      <c r="A37" s="86"/>
      <c r="B37" s="117"/>
      <c r="C37" s="1"/>
      <c r="D37" s="117"/>
      <c r="E37" s="118"/>
      <c r="G37" s="1"/>
      <c r="H37" s="39"/>
      <c r="I37" s="1"/>
      <c r="J37" s="23"/>
      <c r="K37" s="23"/>
      <c r="L37" s="23"/>
      <c r="M37" s="154"/>
      <c r="N37" s="154"/>
      <c r="O37" s="154"/>
      <c r="P37" s="154"/>
      <c r="Q37" s="154"/>
      <c r="R37" s="154"/>
      <c r="S37" s="154"/>
      <c r="T37" s="154"/>
      <c r="U37" s="154"/>
      <c r="V37" s="1"/>
      <c r="W37" s="117"/>
      <c r="X37" s="1"/>
      <c r="Y37" s="76"/>
      <c r="Z37" s="76"/>
      <c r="AA37" s="76"/>
      <c r="AB37" s="76"/>
      <c r="AC37" s="76"/>
      <c r="AD37" s="76"/>
    </row>
    <row r="38" spans="1:30" x14ac:dyDescent="0.25">
      <c r="A38" s="86"/>
      <c r="B38" s="117"/>
      <c r="C38" s="1"/>
      <c r="D38" s="117"/>
      <c r="E38" s="118"/>
      <c r="G38" s="1"/>
      <c r="H38" s="39"/>
      <c r="I38" s="1"/>
      <c r="J38" s="23"/>
      <c r="K38" s="23"/>
      <c r="L38" s="23"/>
      <c r="M38" s="154"/>
      <c r="N38" s="154"/>
      <c r="O38" s="154"/>
      <c r="P38" s="154"/>
      <c r="Q38" s="154"/>
      <c r="R38" s="154"/>
      <c r="S38" s="154"/>
      <c r="T38" s="154"/>
      <c r="U38" s="154"/>
      <c r="V38" s="1"/>
      <c r="W38" s="117"/>
      <c r="X38" s="1"/>
      <c r="Y38" s="76"/>
      <c r="Z38" s="76"/>
      <c r="AA38" s="76"/>
      <c r="AB38" s="76"/>
      <c r="AC38" s="76"/>
      <c r="AD38" s="76"/>
    </row>
    <row r="39" spans="1:30" x14ac:dyDescent="0.25">
      <c r="A39" s="86"/>
      <c r="B39" s="117"/>
      <c r="C39" s="1"/>
      <c r="D39" s="117"/>
      <c r="E39" s="118"/>
      <c r="G39" s="1"/>
      <c r="H39" s="39"/>
      <c r="I39" s="1"/>
      <c r="J39" s="23"/>
      <c r="K39" s="23"/>
      <c r="L39" s="23"/>
      <c r="M39" s="154"/>
      <c r="N39" s="154"/>
      <c r="O39" s="154"/>
      <c r="P39" s="154"/>
      <c r="Q39" s="154"/>
      <c r="R39" s="154"/>
      <c r="S39" s="154"/>
      <c r="T39" s="154"/>
      <c r="U39" s="154"/>
      <c r="V39" s="1"/>
      <c r="W39" s="117"/>
      <c r="X39" s="1"/>
      <c r="Y39" s="76"/>
      <c r="Z39" s="76"/>
      <c r="AA39" s="76"/>
      <c r="AB39" s="76"/>
      <c r="AC39" s="76"/>
      <c r="AD39" s="76"/>
    </row>
    <row r="40" spans="1:30" x14ac:dyDescent="0.25">
      <c r="A40" s="86"/>
      <c r="B40" s="117"/>
      <c r="C40" s="1"/>
      <c r="D40" s="117"/>
      <c r="E40" s="118"/>
      <c r="G40" s="1"/>
      <c r="H40" s="39"/>
      <c r="I40" s="1"/>
      <c r="J40" s="23"/>
      <c r="K40" s="23"/>
      <c r="L40" s="23"/>
      <c r="M40" s="154"/>
      <c r="N40" s="154"/>
      <c r="O40" s="154"/>
      <c r="P40" s="154"/>
      <c r="Q40" s="154"/>
      <c r="R40" s="154"/>
      <c r="S40" s="154"/>
      <c r="T40" s="154"/>
      <c r="U40" s="154"/>
      <c r="V40" s="1"/>
      <c r="W40" s="117"/>
      <c r="X40" s="1"/>
      <c r="Y40" s="76"/>
      <c r="Z40" s="76"/>
      <c r="AA40" s="76"/>
      <c r="AB40" s="76"/>
      <c r="AC40" s="76"/>
      <c r="AD40" s="76"/>
    </row>
    <row r="41" spans="1:30" x14ac:dyDescent="0.25">
      <c r="A41" s="86"/>
      <c r="B41" s="117"/>
      <c r="C41" s="1"/>
      <c r="D41" s="117"/>
      <c r="E41" s="118"/>
      <c r="G41" s="1"/>
      <c r="H41" s="39"/>
      <c r="I41" s="1"/>
      <c r="J41" s="23"/>
      <c r="K41" s="23"/>
      <c r="L41" s="23"/>
      <c r="M41" s="154"/>
      <c r="N41" s="154"/>
      <c r="O41" s="154"/>
      <c r="P41" s="154"/>
      <c r="Q41" s="154"/>
      <c r="R41" s="154"/>
      <c r="S41" s="154"/>
      <c r="T41" s="154"/>
      <c r="U41" s="154"/>
      <c r="V41" s="1"/>
      <c r="W41" s="117"/>
      <c r="X41" s="1"/>
      <c r="Y41" s="76"/>
      <c r="Z41" s="76"/>
      <c r="AA41" s="76"/>
      <c r="AB41" s="76"/>
      <c r="AC41" s="76"/>
      <c r="AD41" s="76"/>
    </row>
    <row r="42" spans="1:30" x14ac:dyDescent="0.25">
      <c r="A42" s="86"/>
      <c r="B42" s="117"/>
      <c r="C42" s="1"/>
      <c r="D42" s="117"/>
      <c r="E42" s="118"/>
      <c r="G42" s="1"/>
      <c r="H42" s="39"/>
      <c r="I42" s="1"/>
      <c r="J42" s="23"/>
      <c r="K42" s="23"/>
      <c r="L42" s="23"/>
      <c r="M42" s="154"/>
      <c r="N42" s="154"/>
      <c r="O42" s="154"/>
      <c r="P42" s="154"/>
      <c r="Q42" s="154"/>
      <c r="R42" s="154"/>
      <c r="S42" s="154"/>
      <c r="T42" s="154"/>
      <c r="U42" s="154"/>
      <c r="V42" s="1"/>
      <c r="W42" s="117"/>
      <c r="X42" s="1"/>
      <c r="Y42" s="76"/>
      <c r="Z42" s="76"/>
      <c r="AA42" s="76"/>
      <c r="AB42" s="76"/>
      <c r="AC42" s="76"/>
      <c r="AD42" s="76"/>
    </row>
    <row r="43" spans="1:30" x14ac:dyDescent="0.25">
      <c r="A43" s="86"/>
      <c r="B43" s="117"/>
      <c r="C43" s="1"/>
      <c r="D43" s="117"/>
      <c r="E43" s="118"/>
      <c r="G43" s="1"/>
      <c r="H43" s="39"/>
      <c r="I43" s="1"/>
      <c r="J43" s="23"/>
      <c r="K43" s="23"/>
      <c r="L43" s="23"/>
      <c r="M43" s="154"/>
      <c r="N43" s="154"/>
      <c r="O43" s="154"/>
      <c r="P43" s="154"/>
      <c r="Q43" s="154"/>
      <c r="R43" s="154"/>
      <c r="S43" s="154"/>
      <c r="T43" s="154"/>
      <c r="U43" s="154"/>
      <c r="V43" s="1"/>
      <c r="W43" s="117"/>
      <c r="X43" s="1"/>
      <c r="Y43" s="76"/>
      <c r="Z43" s="76"/>
      <c r="AA43" s="76"/>
      <c r="AB43" s="76"/>
      <c r="AC43" s="76"/>
      <c r="AD43" s="76"/>
    </row>
    <row r="44" spans="1:30" x14ac:dyDescent="0.25">
      <c r="A44" s="86"/>
      <c r="B44" s="117"/>
      <c r="C44" s="1"/>
      <c r="D44" s="117"/>
      <c r="E44" s="118"/>
      <c r="G44" s="1"/>
      <c r="H44" s="39"/>
      <c r="I44" s="1"/>
      <c r="J44" s="23"/>
      <c r="K44" s="23"/>
      <c r="L44" s="23"/>
      <c r="M44" s="154"/>
      <c r="N44" s="154"/>
      <c r="O44" s="154"/>
      <c r="P44" s="154"/>
      <c r="Q44" s="154"/>
      <c r="R44" s="154"/>
      <c r="S44" s="154"/>
      <c r="T44" s="154"/>
      <c r="U44" s="154"/>
      <c r="V44" s="1"/>
      <c r="W44" s="117"/>
      <c r="X44" s="1"/>
      <c r="Y44" s="76"/>
      <c r="Z44" s="76"/>
      <c r="AA44" s="76"/>
      <c r="AB44" s="76"/>
      <c r="AC44" s="76"/>
      <c r="AD44" s="76"/>
    </row>
    <row r="45" spans="1:30" x14ac:dyDescent="0.25">
      <c r="A45" s="86"/>
      <c r="B45" s="117"/>
      <c r="C45" s="1"/>
      <c r="D45" s="117"/>
      <c r="E45" s="118"/>
      <c r="G45" s="1"/>
      <c r="H45" s="39"/>
      <c r="I45" s="1"/>
      <c r="J45" s="23"/>
      <c r="K45" s="23"/>
      <c r="L45" s="23"/>
      <c r="M45" s="154"/>
      <c r="N45" s="154"/>
      <c r="O45" s="154"/>
      <c r="P45" s="154"/>
      <c r="Q45" s="154"/>
      <c r="R45" s="154"/>
      <c r="S45" s="154"/>
      <c r="T45" s="154"/>
      <c r="U45" s="154"/>
      <c r="V45" s="1"/>
      <c r="W45" s="117"/>
      <c r="X45" s="1"/>
      <c r="Y45" s="76"/>
      <c r="Z45" s="76"/>
      <c r="AA45" s="76"/>
      <c r="AB45" s="76"/>
      <c r="AC45" s="76"/>
      <c r="AD45" s="76"/>
    </row>
    <row r="46" spans="1:30" x14ac:dyDescent="0.25">
      <c r="A46" s="86"/>
      <c r="B46" s="117"/>
      <c r="C46" s="1"/>
      <c r="D46" s="117"/>
      <c r="E46" s="118"/>
      <c r="G46" s="1"/>
      <c r="H46" s="39"/>
      <c r="I46" s="1"/>
      <c r="J46" s="23"/>
      <c r="K46" s="23"/>
      <c r="L46" s="23"/>
      <c r="M46" s="154"/>
      <c r="N46" s="154"/>
      <c r="O46" s="154"/>
      <c r="P46" s="154"/>
      <c r="Q46" s="154"/>
      <c r="R46" s="154"/>
      <c r="S46" s="154"/>
      <c r="T46" s="154"/>
      <c r="U46" s="154"/>
      <c r="V46" s="1"/>
      <c r="W46" s="117"/>
      <c r="X46" s="1"/>
      <c r="Y46" s="76"/>
      <c r="Z46" s="76"/>
      <c r="AA46" s="76"/>
      <c r="AB46" s="76"/>
      <c r="AC46" s="76"/>
      <c r="AD46" s="76"/>
    </row>
    <row r="47" spans="1:30" x14ac:dyDescent="0.25">
      <c r="A47" s="86"/>
      <c r="B47" s="117"/>
      <c r="C47" s="1"/>
      <c r="D47" s="117"/>
      <c r="E47" s="118"/>
      <c r="G47" s="1"/>
      <c r="H47" s="39"/>
      <c r="I47" s="1"/>
      <c r="J47" s="23"/>
      <c r="K47" s="23"/>
      <c r="L47" s="23"/>
      <c r="M47" s="154"/>
      <c r="N47" s="154"/>
      <c r="O47" s="154"/>
      <c r="P47" s="154"/>
      <c r="Q47" s="154"/>
      <c r="R47" s="154"/>
      <c r="S47" s="154"/>
      <c r="T47" s="154"/>
      <c r="U47" s="154"/>
      <c r="V47" s="1"/>
      <c r="W47" s="117"/>
      <c r="X47" s="1"/>
      <c r="Y47" s="76"/>
      <c r="Z47" s="76"/>
      <c r="AA47" s="76"/>
      <c r="AB47" s="76"/>
      <c r="AC47" s="76"/>
      <c r="AD47" s="76"/>
    </row>
    <row r="48" spans="1:30" x14ac:dyDescent="0.25">
      <c r="A48" s="86"/>
      <c r="B48" s="117"/>
      <c r="C48" s="1"/>
      <c r="D48" s="117"/>
      <c r="E48" s="118"/>
      <c r="G48" s="1"/>
      <c r="H48" s="39"/>
      <c r="I48" s="1"/>
      <c r="J48" s="23"/>
      <c r="K48" s="23"/>
      <c r="L48" s="23"/>
      <c r="M48" s="154"/>
      <c r="N48" s="154"/>
      <c r="O48" s="154"/>
      <c r="P48" s="154"/>
      <c r="Q48" s="154"/>
      <c r="R48" s="154"/>
      <c r="S48" s="154"/>
      <c r="T48" s="154"/>
      <c r="U48" s="154"/>
      <c r="V48" s="1"/>
      <c r="W48" s="117"/>
      <c r="X48" s="1"/>
      <c r="Y48" s="76"/>
      <c r="Z48" s="76"/>
      <c r="AA48" s="76"/>
      <c r="AB48" s="76"/>
      <c r="AC48" s="76"/>
      <c r="AD48" s="76"/>
    </row>
    <row r="49" spans="1:30" x14ac:dyDescent="0.25">
      <c r="A49" s="86"/>
      <c r="B49" s="117"/>
      <c r="C49" s="1"/>
      <c r="D49" s="117"/>
      <c r="E49" s="118"/>
      <c r="G49" s="1"/>
      <c r="H49" s="39"/>
      <c r="I49" s="1"/>
      <c r="J49" s="23"/>
      <c r="K49" s="23"/>
      <c r="L49" s="23"/>
      <c r="M49" s="154"/>
      <c r="N49" s="154"/>
      <c r="O49" s="154"/>
      <c r="P49" s="154"/>
      <c r="Q49" s="154"/>
      <c r="R49" s="154"/>
      <c r="S49" s="154"/>
      <c r="T49" s="154"/>
      <c r="U49" s="154"/>
      <c r="V49" s="1"/>
      <c r="W49" s="117"/>
      <c r="X49" s="1"/>
      <c r="Y49" s="76"/>
      <c r="Z49" s="76"/>
      <c r="AA49" s="76"/>
      <c r="AB49" s="76"/>
      <c r="AC49" s="76"/>
      <c r="AD49" s="76"/>
    </row>
    <row r="50" spans="1:30" x14ac:dyDescent="0.25">
      <c r="A50" s="86"/>
      <c r="B50" s="117"/>
      <c r="C50" s="1"/>
      <c r="D50" s="117"/>
      <c r="E50" s="118"/>
      <c r="G50" s="1"/>
      <c r="H50" s="39"/>
      <c r="I50" s="1"/>
      <c r="J50" s="23"/>
      <c r="K50" s="23"/>
      <c r="L50" s="23"/>
      <c r="M50" s="154"/>
      <c r="N50" s="154"/>
      <c r="O50" s="154"/>
      <c r="P50" s="154"/>
      <c r="Q50" s="154"/>
      <c r="R50" s="154"/>
      <c r="S50" s="154"/>
      <c r="T50" s="154"/>
      <c r="U50" s="154"/>
      <c r="V50" s="1"/>
      <c r="W50" s="117"/>
      <c r="X50" s="1"/>
      <c r="Y50" s="76"/>
      <c r="Z50" s="76"/>
      <c r="AA50" s="76"/>
      <c r="AB50" s="76"/>
      <c r="AC50" s="76"/>
      <c r="AD50" s="76"/>
    </row>
    <row r="51" spans="1:30" x14ac:dyDescent="0.25">
      <c r="A51" s="86"/>
      <c r="B51" s="117"/>
      <c r="C51" s="1"/>
      <c r="D51" s="117"/>
      <c r="E51" s="118"/>
      <c r="G51" s="1"/>
      <c r="H51" s="39"/>
      <c r="I51" s="1"/>
      <c r="J51" s="23"/>
      <c r="K51" s="23"/>
      <c r="L51" s="23"/>
      <c r="M51" s="154"/>
      <c r="N51" s="154"/>
      <c r="O51" s="154"/>
      <c r="P51" s="154"/>
      <c r="Q51" s="154"/>
      <c r="R51" s="154"/>
      <c r="S51" s="154"/>
      <c r="T51" s="154"/>
      <c r="U51" s="154"/>
      <c r="V51" s="1"/>
      <c r="W51" s="117"/>
      <c r="X51" s="1"/>
      <c r="Y51" s="76"/>
      <c r="Z51" s="76"/>
      <c r="AA51" s="76"/>
      <c r="AB51" s="76"/>
      <c r="AC51" s="76"/>
      <c r="AD51" s="76"/>
    </row>
    <row r="52" spans="1:30" x14ac:dyDescent="0.25">
      <c r="A52" s="86"/>
      <c r="B52" s="117"/>
      <c r="C52" s="1"/>
      <c r="D52" s="117"/>
      <c r="E52" s="118"/>
      <c r="G52" s="1"/>
      <c r="H52" s="39"/>
      <c r="I52" s="1"/>
      <c r="J52" s="23"/>
      <c r="K52" s="23"/>
      <c r="L52" s="23"/>
      <c r="M52" s="154"/>
      <c r="N52" s="154"/>
      <c r="O52" s="154"/>
      <c r="P52" s="154"/>
      <c r="Q52" s="154"/>
      <c r="R52" s="154"/>
      <c r="S52" s="154"/>
      <c r="T52" s="154"/>
      <c r="U52" s="154"/>
      <c r="V52" s="1"/>
      <c r="W52" s="117"/>
      <c r="X52" s="1"/>
      <c r="Y52" s="76"/>
      <c r="Z52" s="76"/>
      <c r="AA52" s="76"/>
      <c r="AB52" s="76"/>
      <c r="AC52" s="76"/>
      <c r="AD52" s="76"/>
    </row>
    <row r="53" spans="1:30" x14ac:dyDescent="0.25">
      <c r="A53" s="86"/>
      <c r="B53" s="117"/>
      <c r="C53" s="1"/>
      <c r="D53" s="117"/>
      <c r="E53" s="118"/>
      <c r="G53" s="1"/>
      <c r="H53" s="39"/>
      <c r="I53" s="1"/>
      <c r="J53" s="23"/>
      <c r="K53" s="23"/>
      <c r="L53" s="23"/>
      <c r="M53" s="154"/>
      <c r="N53" s="154"/>
      <c r="O53" s="154"/>
      <c r="P53" s="154"/>
      <c r="Q53" s="154"/>
      <c r="R53" s="154"/>
      <c r="S53" s="154"/>
      <c r="T53" s="154"/>
      <c r="U53" s="154"/>
      <c r="V53" s="1"/>
      <c r="W53" s="117"/>
      <c r="X53" s="1"/>
      <c r="Y53" s="76"/>
      <c r="Z53" s="76"/>
      <c r="AA53" s="76"/>
      <c r="AB53" s="76"/>
      <c r="AC53" s="76"/>
      <c r="AD53" s="76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2020-09-09T12:50:38Z</dcterms:modified>
</cp:coreProperties>
</file>