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M9" i="1"/>
  <c r="M5" i="1"/>
  <c r="M10" i="1"/>
  <c r="M4" i="1"/>
  <c r="O10" i="1"/>
  <c r="O14" i="1" s="1"/>
  <c r="O17" i="1" s="1"/>
  <c r="N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H10" i="1"/>
  <c r="H14" i="1"/>
  <c r="H17" i="1" s="1"/>
  <c r="G10" i="1"/>
  <c r="G14" i="1" s="1"/>
  <c r="G17" i="1" s="1"/>
  <c r="F10" i="1"/>
  <c r="F14" i="1" s="1"/>
  <c r="E10" i="1"/>
  <c r="E14" i="1" s="1"/>
  <c r="I17" i="1"/>
  <c r="N10" i="1"/>
  <c r="N14" i="1"/>
  <c r="D11" i="1"/>
  <c r="E17" i="1" l="1"/>
  <c r="M17" i="1" s="1"/>
  <c r="M14" i="1"/>
  <c r="L14" i="1"/>
  <c r="K14" i="1"/>
  <c r="F17" i="1"/>
  <c r="K17" i="1" s="1"/>
  <c r="L17" i="1" l="1"/>
</calcChain>
</file>

<file path=xl/sharedStrings.xml><?xml version="1.0" encoding="utf-8"?>
<sst xmlns="http://schemas.openxmlformats.org/spreadsheetml/2006/main" count="90" uniqueCount="62">
  <si>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</si>
  <si>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</si>
  <si>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</si>
  <si>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</si>
  <si>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</si>
  <si>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</si>
  <si>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</si>
  <si>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</si>
  <si>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</si>
  <si>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</si>
  <si>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</si>
  <si>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</si>
  <si>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</si>
  <si>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</si>
  <si>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</si>
  <si>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</si>
  <si>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</si>
  <si>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</si>
  <si>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</si>
  <si>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</si>
  <si>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</si>
  <si>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</si>
  <si>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</si>
  <si>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</si>
  <si>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</si>
  <si>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</si>
  <si>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</si>
  <si>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</si>
  <si>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</si>
  <si>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</si>
  <si>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</si>
  <si>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</si>
  <si>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</si>
  <si>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</si>
  <si>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</si>
  <si>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</si>
  <si>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Katriina Kekki</t>
  </si>
  <si>
    <t>7.</t>
  </si>
  <si>
    <t>Roihu</t>
  </si>
  <si>
    <t>play off</t>
  </si>
  <si>
    <t>12.</t>
  </si>
  <si>
    <t>8.</t>
  </si>
  <si>
    <t>10.</t>
  </si>
  <si>
    <t>superpesiskarsinta</t>
  </si>
  <si>
    <t>25.4.1965</t>
  </si>
  <si>
    <t>ENSIMMÄISET</t>
  </si>
  <si>
    <t>Ottelu</t>
  </si>
  <si>
    <t>1.  ottelu</t>
  </si>
  <si>
    <t>Lyöty juoksu</t>
  </si>
  <si>
    <t>Tuotu juoksu</t>
  </si>
  <si>
    <t>Kunnari</t>
  </si>
  <si>
    <t>03.05. 1992  VäVi - Roihu  1-9</t>
  </si>
  <si>
    <t>10.05. 1992  Roihu - SiiPe  25-7</t>
  </si>
  <si>
    <t>2.  ottelu</t>
  </si>
  <si>
    <t>14.05. 1992  Roihu - ViPa  12-22</t>
  </si>
  <si>
    <t>3.  ottelu</t>
  </si>
  <si>
    <t>06.06. 1992  Kiri - Roihu  10-5</t>
  </si>
  <si>
    <t>10.  ottelu</t>
  </si>
  <si>
    <t xml:space="preserve">  17 v   0 kk   8 pv</t>
  </si>
  <si>
    <t xml:space="preserve">  17 v   0 kk 15 pv</t>
  </si>
  <si>
    <t xml:space="preserve">  17 v   0 kk 19 pv</t>
  </si>
  <si>
    <t xml:space="preserve">  17 v   1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</si>
</sst>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4.1406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37</v>
      </c>
      <c r="D4" s="29" t="s">
        <v>38</v>
      </c>
      <c r="E4" s="59">
        <v>21</v>
      </c>
      <c r="F4" s="27">
        <v>1</v>
      </c>
      <c r="G4" s="27">
        <v>2</v>
      </c>
      <c r="H4" s="27">
        <v>10</v>
      </c>
      <c r="I4" s="27">
        <v>27</v>
      </c>
      <c r="J4" s="27">
        <v>19</v>
      </c>
      <c r="K4" s="27">
        <v>3</v>
      </c>
      <c r="L4" s="27">
        <v>2</v>
      </c>
      <c r="M4" s="27">
        <f>SUM(F4+G4)</f>
        <v>3</v>
      </c>
      <c r="N4" s="60">
        <v>0.5</v>
      </c>
      <c r="O4" s="37">
        <f t="shared" ref="O4:O9" si="0">PRODUCT(I4/N4)</f>
        <v>54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 t="s">
        <v>37</v>
      </c>
      <c r="D5" s="29" t="s">
        <v>38</v>
      </c>
      <c r="E5" s="59">
        <v>16</v>
      </c>
      <c r="F5" s="27">
        <v>0</v>
      </c>
      <c r="G5" s="27">
        <v>0</v>
      </c>
      <c r="H5" s="27">
        <v>2</v>
      </c>
      <c r="I5" s="27">
        <v>15</v>
      </c>
      <c r="J5" s="27">
        <v>13</v>
      </c>
      <c r="K5" s="27">
        <v>2</v>
      </c>
      <c r="L5" s="27">
        <v>0</v>
      </c>
      <c r="M5" s="27">
        <f>SUM(F5+G5)</f>
        <v>0</v>
      </c>
      <c r="N5" s="60">
        <v>0.38500000000000001</v>
      </c>
      <c r="O5" s="37">
        <f t="shared" si="0"/>
        <v>38.961038961038959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40</v>
      </c>
      <c r="D6" s="29" t="s">
        <v>38</v>
      </c>
      <c r="E6" s="59">
        <v>23</v>
      </c>
      <c r="F6" s="27">
        <v>1</v>
      </c>
      <c r="G6" s="27">
        <v>5</v>
      </c>
      <c r="H6" s="27">
        <v>10</v>
      </c>
      <c r="I6" s="27">
        <v>63</v>
      </c>
      <c r="J6" s="27">
        <v>36</v>
      </c>
      <c r="K6" s="27">
        <v>13</v>
      </c>
      <c r="L6" s="27">
        <v>8</v>
      </c>
      <c r="M6" s="27">
        <v>6</v>
      </c>
      <c r="N6" s="60">
        <v>0.48799999999999999</v>
      </c>
      <c r="O6" s="37">
        <f t="shared" si="0"/>
        <v>129.09836065573771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41</v>
      </c>
      <c r="D7" s="29" t="s">
        <v>38</v>
      </c>
      <c r="E7" s="59">
        <v>20</v>
      </c>
      <c r="F7" s="27">
        <v>0</v>
      </c>
      <c r="G7" s="27">
        <v>2</v>
      </c>
      <c r="H7" s="27">
        <v>11</v>
      </c>
      <c r="I7" s="27">
        <v>39</v>
      </c>
      <c r="J7" s="27">
        <v>24</v>
      </c>
      <c r="K7" s="27">
        <v>7</v>
      </c>
      <c r="L7" s="27">
        <v>6</v>
      </c>
      <c r="M7" s="27">
        <v>2</v>
      </c>
      <c r="N7" s="61">
        <v>0.48099999999999998</v>
      </c>
      <c r="O7" s="37">
        <f t="shared" si="0"/>
        <v>81.081081081081081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41</v>
      </c>
      <c r="D8" s="29" t="s">
        <v>38</v>
      </c>
      <c r="E8" s="59">
        <v>8</v>
      </c>
      <c r="F8" s="27">
        <v>0</v>
      </c>
      <c r="G8" s="27">
        <v>2</v>
      </c>
      <c r="H8" s="27">
        <v>1</v>
      </c>
      <c r="I8" s="27">
        <v>16</v>
      </c>
      <c r="J8" s="27">
        <v>6</v>
      </c>
      <c r="K8" s="27">
        <v>6</v>
      </c>
      <c r="L8" s="27">
        <v>2</v>
      </c>
      <c r="M8" s="27">
        <v>2</v>
      </c>
      <c r="N8" s="61">
        <v>0.432</v>
      </c>
      <c r="O8" s="37">
        <f t="shared" si="0"/>
        <v>37.037037037037038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1997</v>
      </c>
      <c r="C9" s="27" t="s">
        <v>42</v>
      </c>
      <c r="D9" s="29" t="s">
        <v>38</v>
      </c>
      <c r="E9" s="59">
        <v>17</v>
      </c>
      <c r="F9" s="27">
        <v>0</v>
      </c>
      <c r="G9" s="27">
        <v>5</v>
      </c>
      <c r="H9" s="27">
        <v>8</v>
      </c>
      <c r="I9" s="27">
        <v>40</v>
      </c>
      <c r="J9" s="27">
        <v>18</v>
      </c>
      <c r="K9" s="27">
        <v>13</v>
      </c>
      <c r="L9" s="27">
        <v>4</v>
      </c>
      <c r="M9" s="27">
        <f>PRODUCT(F9+G9)</f>
        <v>5</v>
      </c>
      <c r="N9" s="60">
        <v>0.47099999999999997</v>
      </c>
      <c r="O9" s="37">
        <f t="shared" si="0"/>
        <v>84.925690021231432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2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1">SUM(E4:E9)</f>
        <v>105</v>
      </c>
      <c r="F10" s="19">
        <f t="shared" si="1"/>
        <v>2</v>
      </c>
      <c r="G10" s="19">
        <f t="shared" si="1"/>
        <v>16</v>
      </c>
      <c r="H10" s="19">
        <f t="shared" si="1"/>
        <v>42</v>
      </c>
      <c r="I10" s="19">
        <f t="shared" si="1"/>
        <v>200</v>
      </c>
      <c r="J10" s="19">
        <f t="shared" si="1"/>
        <v>116</v>
      </c>
      <c r="K10" s="19">
        <f t="shared" si="1"/>
        <v>44</v>
      </c>
      <c r="L10" s="19">
        <f t="shared" si="1"/>
        <v>22</v>
      </c>
      <c r="M10" s="19">
        <f t="shared" si="1"/>
        <v>18</v>
      </c>
      <c r="N10" s="31">
        <f>PRODUCT(I10/O10)</f>
        <v>0.47047398455467848</v>
      </c>
      <c r="O10" s="32">
        <f t="shared" ref="O10:AE10" si="2">SUM(O4:O9)</f>
        <v>425.10320775612621</v>
      </c>
      <c r="P10" s="19">
        <f t="shared" si="2"/>
        <v>0</v>
      </c>
      <c r="Q10" s="19">
        <f t="shared" si="2"/>
        <v>0</v>
      </c>
      <c r="R10" s="19">
        <f t="shared" si="2"/>
        <v>0</v>
      </c>
      <c r="S10" s="19">
        <f t="shared" si="2"/>
        <v>0</v>
      </c>
      <c r="T10" s="19">
        <f t="shared" si="2"/>
        <v>0</v>
      </c>
      <c r="U10" s="19">
        <f t="shared" si="2"/>
        <v>0</v>
      </c>
      <c r="V10" s="19">
        <f t="shared" si="2"/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0</v>
      </c>
      <c r="AE10" s="19">
        <f t="shared" si="2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155.66666666666666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3"/>
      <c r="AC13" s="13"/>
      <c r="AD13" s="13"/>
      <c r="AE13" s="13"/>
      <c r="AF13" s="6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105</v>
      </c>
      <c r="F14" s="27">
        <f>PRODUCT(F10)</f>
        <v>2</v>
      </c>
      <c r="G14" s="27">
        <f>PRODUCT(G10)</f>
        <v>16</v>
      </c>
      <c r="H14" s="27">
        <f>PRODUCT(H10)</f>
        <v>42</v>
      </c>
      <c r="I14" s="27">
        <f>PRODUCT(I10)</f>
        <v>200</v>
      </c>
      <c r="J14" s="1"/>
      <c r="K14" s="43">
        <f>PRODUCT((F14+G14)/E14)</f>
        <v>0.17142857142857143</v>
      </c>
      <c r="L14" s="43">
        <f>PRODUCT(H14/E14)</f>
        <v>0.4</v>
      </c>
      <c r="M14" s="43">
        <f>PRODUCT(I14/E14)</f>
        <v>1.9047619047619047</v>
      </c>
      <c r="N14" s="30">
        <f>PRODUCT(N10)</f>
        <v>0.47047398455467848</v>
      </c>
      <c r="O14" s="25">
        <f>PRODUCT(O10)</f>
        <v>425.10320775612621</v>
      </c>
      <c r="P14" s="65" t="s">
        <v>46</v>
      </c>
      <c r="Q14" s="66"/>
      <c r="R14" s="66"/>
      <c r="S14" s="67" t="s">
        <v>51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 t="s">
        <v>47</v>
      </c>
      <c r="AE14" s="68"/>
      <c r="AF14" s="69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0" t="s">
        <v>48</v>
      </c>
      <c r="Q15" s="71"/>
      <c r="R15" s="71"/>
      <c r="S15" s="72" t="s">
        <v>52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 t="s">
        <v>53</v>
      </c>
      <c r="AE15" s="73"/>
      <c r="AF15" s="74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0" t="s">
        <v>49</v>
      </c>
      <c r="Q16" s="71"/>
      <c r="R16" s="71"/>
      <c r="S16" s="72" t="s">
        <v>54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55</v>
      </c>
      <c r="AE16" s="73"/>
      <c r="AF16" s="74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105</v>
      </c>
      <c r="F17" s="19">
        <f>SUM(F14:F16)</f>
        <v>2</v>
      </c>
      <c r="G17" s="19">
        <f>SUM(G14:G16)</f>
        <v>16</v>
      </c>
      <c r="H17" s="19">
        <f>SUM(H14:H16)</f>
        <v>42</v>
      </c>
      <c r="I17" s="19">
        <f>SUM(I14:I16)</f>
        <v>200</v>
      </c>
      <c r="J17" s="1"/>
      <c r="K17" s="55">
        <f>PRODUCT((F17+G17)/E17)</f>
        <v>0.17142857142857143</v>
      </c>
      <c r="L17" s="55">
        <f>PRODUCT(H17/E17)</f>
        <v>0.4</v>
      </c>
      <c r="M17" s="55">
        <f>PRODUCT(I17/E17)</f>
        <v>1.9047619047619047</v>
      </c>
      <c r="N17" s="31">
        <f>PRODUCT(I17/O17)</f>
        <v>0.47047398455467848</v>
      </c>
      <c r="O17" s="25">
        <f>SUM(O14:O16)</f>
        <v>425.10320775612621</v>
      </c>
      <c r="P17" s="75" t="s">
        <v>50</v>
      </c>
      <c r="Q17" s="76"/>
      <c r="R17" s="76"/>
      <c r="S17" s="77" t="s">
        <v>56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 t="s">
        <v>57</v>
      </c>
      <c r="AE17" s="78"/>
      <c r="AF17" s="79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0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80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2019-01-23T09:34:43Z</dcterms:modified>
</cp:coreProperties>
</file>