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1" i="1" l="1"/>
  <c r="O13" i="1"/>
  <c r="O11" i="1"/>
  <c r="O9" i="1"/>
  <c r="O8" i="1"/>
  <c r="O14" i="1" s="1"/>
  <c r="AE14" i="1"/>
  <c r="AD14" i="1"/>
  <c r="AC14" i="1"/>
  <c r="AB14" i="1"/>
  <c r="AA14" i="1"/>
  <c r="Z14" i="1"/>
  <c r="Y14" i="1"/>
  <c r="I20" i="1"/>
  <c r="N20" i="1" s="1"/>
  <c r="X14" i="1"/>
  <c r="H20" i="1"/>
  <c r="W14" i="1"/>
  <c r="G20" i="1"/>
  <c r="V14" i="1"/>
  <c r="F20" i="1"/>
  <c r="U14" i="1"/>
  <c r="E20" i="1"/>
  <c r="T14" i="1"/>
  <c r="S14" i="1"/>
  <c r="R14" i="1"/>
  <c r="Q14" i="1"/>
  <c r="P14" i="1"/>
  <c r="M14" i="1"/>
  <c r="L14" i="1"/>
  <c r="K14" i="1"/>
  <c r="J14" i="1"/>
  <c r="I14" i="1"/>
  <c r="N14" i="1" s="1"/>
  <c r="N18" i="1" s="1"/>
  <c r="H14" i="1"/>
  <c r="H18" i="1"/>
  <c r="G14" i="1"/>
  <c r="G18" i="1"/>
  <c r="F14" i="1"/>
  <c r="F18" i="1"/>
  <c r="E14" i="1"/>
  <c r="E18" i="1"/>
  <c r="E21" i="1"/>
  <c r="K20" i="1"/>
  <c r="L20" i="1"/>
  <c r="K18" i="1"/>
  <c r="F21" i="1"/>
  <c r="H21" i="1"/>
  <c r="L18" i="1"/>
  <c r="M20" i="1"/>
  <c r="G21" i="1"/>
  <c r="K21" i="1" s="1"/>
  <c r="L21" i="1"/>
  <c r="D15" i="1" l="1"/>
  <c r="I18" i="1"/>
  <c r="M18" i="1" l="1"/>
  <c r="I21" i="1"/>
  <c r="N21" i="1" l="1"/>
  <c r="M21" i="1"/>
</calcChain>
</file>

<file path=xl/sharedStrings.xml><?xml version="1.0" encoding="utf-8"?>
<sst xmlns="http://schemas.openxmlformats.org/spreadsheetml/2006/main" count="96" uniqueCount="70">
  <si>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</si>
  <si>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</si>
  <si>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</si>
  <si>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</si>
  <si>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</si>
  <si>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</si>
  <si>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</si>
  <si>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</si>
  <si>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</si>
  <si>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</si>
  <si>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</si>
  <si>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</si>
  <si>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</si>
  <si>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</si>
  <si>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</si>
  <si>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</si>
  <si>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</si>
  <si>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</si>
  <si>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</si>
  <si>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</si>
  <si>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</si>
  <si>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</si>
  <si>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</si>
  <si>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</si>
  <si>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</si>
  <si>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</si>
  <si>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</si>
  <si>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</si>
  <si>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</si>
  <si>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</si>
  <si>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</si>
  <si>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</si>
  <si>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</si>
  <si>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</si>
  <si>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</si>
  <si>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</si>
  <si>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</si>
  <si>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</si>
  <si>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</si>
  <si>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</si>
  <si>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Päivi Kauppinen</t>
  </si>
  <si>
    <t>Vive</t>
  </si>
  <si>
    <t>Lippo</t>
  </si>
  <si>
    <t>PeTo</t>
  </si>
  <si>
    <t>Peto-Jussit</t>
  </si>
  <si>
    <t>11.</t>
  </si>
  <si>
    <t>6.</t>
  </si>
  <si>
    <t>10.</t>
  </si>
  <si>
    <t>30.8.1980</t>
  </si>
  <si>
    <t>ykköspesis</t>
  </si>
  <si>
    <t>Pilke</t>
  </si>
  <si>
    <t>suomensarja</t>
  </si>
  <si>
    <t>VetU</t>
  </si>
  <si>
    <t>karsintasarja</t>
  </si>
  <si>
    <t>SMJ</t>
  </si>
  <si>
    <t>Pilke = Reisjärven Pilke  (1945)</t>
  </si>
  <si>
    <t>VetU = Vetelin Urheilijat  (1947)</t>
  </si>
  <si>
    <t>ViVe = Vimpelin Veto  (1934)</t>
  </si>
  <si>
    <t>PeTo = Peräseinäjoen Toive  (1927)</t>
  </si>
  <si>
    <t>Lippo = Oulun Lippo  (1955)</t>
  </si>
  <si>
    <t>SMJ = Seinäjoen Maila-Jussit  (1932)</t>
  </si>
  <si>
    <t>PeTo-Jussit = PeTo-Jussit, Seinäjoki  (2004)</t>
  </si>
  <si>
    <t>16.05. 2002  TyTe - ViVe  1-0  (8-1, 1-1)</t>
  </si>
  <si>
    <t>18.  ottelu</t>
  </si>
  <si>
    <t>21.07. 2002  ViPa - ViVe  1-2  (2-1, 1-7, 0-2)</t>
  </si>
  <si>
    <t>8.  ottelu</t>
  </si>
  <si>
    <t>08.06. 2002  ViVe - ViPa  2-0  (4-2, 4-2)</t>
  </si>
  <si>
    <t xml:space="preserve">  21 v   8 kk 16 pv</t>
  </si>
  <si>
    <t xml:space="preserve">  21 v 10 kk 21 pv</t>
  </si>
  <si>
    <t xml:space="preserve">  21 v   9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</si>
</sst>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1998</v>
      </c>
      <c r="C4" s="81"/>
      <c r="D4" s="82" t="s">
        <v>52</v>
      </c>
      <c r="E4" s="81"/>
      <c r="F4" s="83" t="s">
        <v>49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27"/>
      <c r="D5" s="28"/>
      <c r="E5" s="27"/>
      <c r="F5" s="92"/>
      <c r="G5" s="27"/>
      <c r="H5" s="42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2000</v>
      </c>
      <c r="C6" s="81"/>
      <c r="D6" s="82" t="s">
        <v>50</v>
      </c>
      <c r="E6" s="81"/>
      <c r="F6" s="83" t="s">
        <v>49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2001</v>
      </c>
      <c r="C7" s="87"/>
      <c r="D7" s="88" t="s">
        <v>52</v>
      </c>
      <c r="E7" s="87"/>
      <c r="F7" s="89" t="s">
        <v>51</v>
      </c>
      <c r="G7" s="87"/>
      <c r="H7" s="87"/>
      <c r="I7" s="87"/>
      <c r="J7" s="87"/>
      <c r="K7" s="87"/>
      <c r="L7" s="87"/>
      <c r="M7" s="87"/>
      <c r="N7" s="90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45</v>
      </c>
      <c r="D8" s="28" t="s">
        <v>41</v>
      </c>
      <c r="E8" s="27">
        <v>24</v>
      </c>
      <c r="F8" s="27">
        <v>0</v>
      </c>
      <c r="G8" s="27">
        <v>4</v>
      </c>
      <c r="H8" s="27">
        <v>5</v>
      </c>
      <c r="I8" s="27">
        <v>59</v>
      </c>
      <c r="J8" s="27">
        <v>26</v>
      </c>
      <c r="K8" s="27">
        <v>19</v>
      </c>
      <c r="L8" s="27">
        <v>10</v>
      </c>
      <c r="M8" s="27">
        <v>4</v>
      </c>
      <c r="N8" s="29">
        <v>0.45</v>
      </c>
      <c r="O8" s="25">
        <f t="shared" ref="O8:O13" si="0">PRODUCT(I8/N8)</f>
        <v>131.11111111111111</v>
      </c>
      <c r="P8" s="27"/>
      <c r="Q8" s="27"/>
      <c r="R8" s="27"/>
      <c r="S8" s="27"/>
      <c r="T8" s="27"/>
      <c r="U8" s="30">
        <v>7</v>
      </c>
      <c r="V8" s="30">
        <v>0</v>
      </c>
      <c r="W8" s="30">
        <v>1</v>
      </c>
      <c r="X8" s="30">
        <v>6</v>
      </c>
      <c r="Y8" s="30">
        <v>24</v>
      </c>
      <c r="Z8" s="27"/>
      <c r="AA8" s="27"/>
      <c r="AB8" s="27"/>
      <c r="AC8" s="27"/>
      <c r="AD8" s="27"/>
      <c r="AE8" s="27"/>
      <c r="AF8" s="91" t="s">
        <v>53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27" t="s">
        <v>45</v>
      </c>
      <c r="D9" s="28" t="s">
        <v>42</v>
      </c>
      <c r="E9" s="27">
        <v>20</v>
      </c>
      <c r="F9" s="27">
        <v>0</v>
      </c>
      <c r="G9" s="27">
        <v>2</v>
      </c>
      <c r="H9" s="27">
        <v>10</v>
      </c>
      <c r="I9" s="27">
        <v>61</v>
      </c>
      <c r="J9" s="27">
        <v>28</v>
      </c>
      <c r="K9" s="27">
        <v>26</v>
      </c>
      <c r="L9" s="27">
        <v>5</v>
      </c>
      <c r="M9" s="27">
        <v>2</v>
      </c>
      <c r="N9" s="29">
        <v>0.51300000000000001</v>
      </c>
      <c r="O9" s="25">
        <f t="shared" si="0"/>
        <v>118.9083820662768</v>
      </c>
      <c r="P9" s="27"/>
      <c r="Q9" s="27"/>
      <c r="R9" s="27"/>
      <c r="S9" s="27"/>
      <c r="T9" s="27"/>
      <c r="U9" s="30">
        <v>5</v>
      </c>
      <c r="V9" s="30">
        <v>0</v>
      </c>
      <c r="W9" s="30">
        <v>0</v>
      </c>
      <c r="X9" s="30">
        <v>5</v>
      </c>
      <c r="Y9" s="30">
        <v>21</v>
      </c>
      <c r="Z9" s="27"/>
      <c r="AA9" s="27"/>
      <c r="AB9" s="27"/>
      <c r="AC9" s="27"/>
      <c r="AD9" s="27"/>
      <c r="AE9" s="27"/>
      <c r="AF9" s="91" t="s">
        <v>53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1">
        <v>2004</v>
      </c>
      <c r="C10" s="81"/>
      <c r="D10" s="82" t="s">
        <v>54</v>
      </c>
      <c r="E10" s="81"/>
      <c r="F10" s="83" t="s">
        <v>49</v>
      </c>
      <c r="G10" s="84"/>
      <c r="H10" s="85"/>
      <c r="I10" s="81"/>
      <c r="J10" s="81"/>
      <c r="K10" s="81"/>
      <c r="L10" s="81"/>
      <c r="M10" s="81"/>
      <c r="N10" s="86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2004</v>
      </c>
      <c r="C11" s="27" t="s">
        <v>46</v>
      </c>
      <c r="D11" s="28" t="s">
        <v>43</v>
      </c>
      <c r="E11" s="27">
        <v>1</v>
      </c>
      <c r="F11" s="27">
        <v>0</v>
      </c>
      <c r="G11" s="27">
        <v>0</v>
      </c>
      <c r="H11" s="27">
        <v>0</v>
      </c>
      <c r="I11" s="27">
        <v>3</v>
      </c>
      <c r="J11" s="27">
        <v>2</v>
      </c>
      <c r="K11" s="27">
        <v>0</v>
      </c>
      <c r="L11" s="27">
        <v>1</v>
      </c>
      <c r="M11" s="27">
        <v>0</v>
      </c>
      <c r="N11" s="29">
        <v>0.75</v>
      </c>
      <c r="O11" s="25">
        <f t="shared" si="0"/>
        <v>4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1">
        <v>2004</v>
      </c>
      <c r="C12" s="81"/>
      <c r="D12" s="82" t="s">
        <v>54</v>
      </c>
      <c r="E12" s="81"/>
      <c r="F12" s="83" t="s">
        <v>49</v>
      </c>
      <c r="G12" s="84"/>
      <c r="H12" s="85"/>
      <c r="I12" s="81"/>
      <c r="J12" s="81"/>
      <c r="K12" s="81"/>
      <c r="L12" s="81"/>
      <c r="M12" s="81"/>
      <c r="N12" s="86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2005</v>
      </c>
      <c r="C13" s="27" t="s">
        <v>47</v>
      </c>
      <c r="D13" s="28" t="s">
        <v>44</v>
      </c>
      <c r="E13" s="27">
        <v>6</v>
      </c>
      <c r="F13" s="27">
        <v>0</v>
      </c>
      <c r="G13" s="27">
        <v>0</v>
      </c>
      <c r="H13" s="27">
        <v>4</v>
      </c>
      <c r="I13" s="27">
        <v>14</v>
      </c>
      <c r="J13" s="27">
        <v>9</v>
      </c>
      <c r="K13" s="27">
        <v>3</v>
      </c>
      <c r="L13" s="27">
        <v>2</v>
      </c>
      <c r="M13" s="27">
        <v>0</v>
      </c>
      <c r="N13" s="29">
        <v>0.38900000000000001</v>
      </c>
      <c r="O13" s="93">
        <f t="shared" si="0"/>
        <v>35.989717223650388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SUM(E6:E13)</f>
        <v>51</v>
      </c>
      <c r="F14" s="19">
        <f t="shared" si="1"/>
        <v>0</v>
      </c>
      <c r="G14" s="19">
        <f t="shared" si="1"/>
        <v>6</v>
      </c>
      <c r="H14" s="19">
        <f t="shared" si="1"/>
        <v>19</v>
      </c>
      <c r="I14" s="19">
        <f t="shared" si="1"/>
        <v>137</v>
      </c>
      <c r="J14" s="19">
        <f t="shared" si="1"/>
        <v>65</v>
      </c>
      <c r="K14" s="19">
        <f t="shared" si="1"/>
        <v>48</v>
      </c>
      <c r="L14" s="19">
        <f t="shared" si="1"/>
        <v>18</v>
      </c>
      <c r="M14" s="19">
        <f t="shared" si="1"/>
        <v>6</v>
      </c>
      <c r="N14" s="31">
        <f>PRODUCT(I14/O14)</f>
        <v>0.47239878971619548</v>
      </c>
      <c r="O14" s="94">
        <f t="shared" ref="O14:AE14" si="2">SUM(O6:O13)</f>
        <v>290.00921040103833</v>
      </c>
      <c r="P14" s="19">
        <f t="shared" si="2"/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12</v>
      </c>
      <c r="V14" s="19">
        <f t="shared" si="2"/>
        <v>0</v>
      </c>
      <c r="W14" s="19">
        <f t="shared" si="2"/>
        <v>1</v>
      </c>
      <c r="X14" s="19">
        <f t="shared" si="2"/>
        <v>11</v>
      </c>
      <c r="Y14" s="19">
        <f t="shared" si="2"/>
        <v>45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</f>
        <v>85.666666666666657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39"/>
      <c r="D17" s="3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19" t="s">
        <v>21</v>
      </c>
      <c r="O17" s="25"/>
      <c r="P17" s="40" t="s">
        <v>33</v>
      </c>
      <c r="Q17" s="13"/>
      <c r="R17" s="13"/>
      <c r="S17" s="13"/>
      <c r="T17" s="41"/>
      <c r="U17" s="41"/>
      <c r="V17" s="41"/>
      <c r="W17" s="41"/>
      <c r="X17" s="41"/>
      <c r="Y17" s="13"/>
      <c r="Z17" s="13"/>
      <c r="AA17" s="13"/>
      <c r="AB17" s="12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17</v>
      </c>
      <c r="C18" s="13"/>
      <c r="D18" s="43"/>
      <c r="E18" s="27">
        <f>PRODUCT(E14)</f>
        <v>51</v>
      </c>
      <c r="F18" s="27">
        <f>PRODUCT(F14)</f>
        <v>0</v>
      </c>
      <c r="G18" s="27">
        <f>PRODUCT(G14)</f>
        <v>6</v>
      </c>
      <c r="H18" s="27">
        <f>PRODUCT(H14)</f>
        <v>19</v>
      </c>
      <c r="I18" s="27">
        <f>PRODUCT(I14)</f>
        <v>137</v>
      </c>
      <c r="J18" s="1"/>
      <c r="K18" s="44">
        <f>PRODUCT((F18+G18)/E18)</f>
        <v>0.11764705882352941</v>
      </c>
      <c r="L18" s="44">
        <f>PRODUCT(H18/E18)</f>
        <v>0.37254901960784315</v>
      </c>
      <c r="M18" s="44">
        <f>PRODUCT(I18/E18)</f>
        <v>2.6862745098039214</v>
      </c>
      <c r="N18" s="29">
        <f>PRODUCT(N14)</f>
        <v>0.47239878971619548</v>
      </c>
      <c r="O18" s="25">
        <v>290</v>
      </c>
      <c r="P18" s="45" t="s">
        <v>34</v>
      </c>
      <c r="Q18" s="46"/>
      <c r="R18" s="46"/>
      <c r="S18" s="47" t="s">
        <v>62</v>
      </c>
      <c r="T18" s="47"/>
      <c r="U18" s="47"/>
      <c r="V18" s="47"/>
      <c r="W18" s="47"/>
      <c r="X18" s="47"/>
      <c r="Y18" s="47"/>
      <c r="Z18" s="47"/>
      <c r="AA18" s="47"/>
      <c r="AB18" s="48"/>
      <c r="AC18" s="47"/>
      <c r="AD18" s="49" t="s">
        <v>38</v>
      </c>
      <c r="AE18" s="49"/>
      <c r="AF18" s="50" t="s">
        <v>67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4"/>
      <c r="L19" s="44"/>
      <c r="M19" s="44"/>
      <c r="N19" s="29"/>
      <c r="O19" s="25"/>
      <c r="P19" s="54" t="s">
        <v>35</v>
      </c>
      <c r="Q19" s="55"/>
      <c r="R19" s="55"/>
      <c r="S19" s="56" t="s">
        <v>64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63</v>
      </c>
      <c r="AE19" s="58"/>
      <c r="AF19" s="59" t="s">
        <v>68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0" t="s">
        <v>19</v>
      </c>
      <c r="C20" s="61"/>
      <c r="D20" s="62"/>
      <c r="E20" s="30">
        <f>PRODUCT(U14)</f>
        <v>12</v>
      </c>
      <c r="F20" s="30">
        <f>PRODUCT(V14)</f>
        <v>0</v>
      </c>
      <c r="G20" s="30">
        <f>PRODUCT(W14)</f>
        <v>1</v>
      </c>
      <c r="H20" s="30">
        <f>PRODUCT(X14)</f>
        <v>11</v>
      </c>
      <c r="I20" s="30">
        <f>PRODUCT(Y14)</f>
        <v>45</v>
      </c>
      <c r="J20" s="1"/>
      <c r="K20" s="63">
        <f>PRODUCT((F20+G20)/E20)</f>
        <v>8.3333333333333329E-2</v>
      </c>
      <c r="L20" s="63">
        <f>PRODUCT(H20/E20)</f>
        <v>0.91666666666666663</v>
      </c>
      <c r="M20" s="63">
        <f>PRODUCT(I20/E20)</f>
        <v>3.75</v>
      </c>
      <c r="N20" s="64">
        <f>PRODUCT(I20/O20)</f>
        <v>0.6</v>
      </c>
      <c r="O20" s="25">
        <v>75</v>
      </c>
      <c r="P20" s="54" t="s">
        <v>36</v>
      </c>
      <c r="Q20" s="55"/>
      <c r="R20" s="55"/>
      <c r="S20" s="56" t="s">
        <v>66</v>
      </c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8" t="s">
        <v>65</v>
      </c>
      <c r="AE20" s="58"/>
      <c r="AF20" s="59" t="s">
        <v>69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5" t="s">
        <v>20</v>
      </c>
      <c r="C21" s="66"/>
      <c r="D21" s="67"/>
      <c r="E21" s="19">
        <f>SUM(E18:E20)</f>
        <v>63</v>
      </c>
      <c r="F21" s="19">
        <f>SUM(F18:F20)</f>
        <v>0</v>
      </c>
      <c r="G21" s="19">
        <f>SUM(G18:G20)</f>
        <v>7</v>
      </c>
      <c r="H21" s="19">
        <f>SUM(H18:H20)</f>
        <v>30</v>
      </c>
      <c r="I21" s="19">
        <f>SUM(I18:I20)</f>
        <v>182</v>
      </c>
      <c r="J21" s="1"/>
      <c r="K21" s="68">
        <f>PRODUCT((F21+G21)/E21)</f>
        <v>0.1111111111111111</v>
      </c>
      <c r="L21" s="68">
        <f>PRODUCT(H21/E21)</f>
        <v>0.47619047619047616</v>
      </c>
      <c r="M21" s="68">
        <f>PRODUCT(I21/E21)</f>
        <v>2.8888888888888888</v>
      </c>
      <c r="N21" s="31">
        <f>PRODUCT(I21/O21)</f>
        <v>0.49863013698630138</v>
      </c>
      <c r="O21" s="25">
        <f>SUM(O18:O20)</f>
        <v>365</v>
      </c>
      <c r="P21" s="69" t="s">
        <v>37</v>
      </c>
      <c r="Q21" s="70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1"/>
      <c r="AE21" s="73"/>
      <c r="AF21" s="7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55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56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57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59</v>
      </c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9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34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77"/>
      <c r="AI36" s="77"/>
      <c r="AJ36" s="77"/>
      <c r="AK36" s="77"/>
      <c r="AL36" s="7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7"/>
      <c r="AI37" s="77"/>
      <c r="AJ37" s="77"/>
      <c r="AK37" s="77"/>
      <c r="AL37" s="77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34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2019-01-23T09:36:43Z</dcterms:modified>
</cp:coreProperties>
</file>