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M4" i="1"/>
  <c r="M10" i="1" s="1"/>
  <c r="O10" i="1"/>
  <c r="O14" i="1" s="1"/>
  <c r="O17" i="1" s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L10" i="1"/>
  <c r="K10" i="1"/>
  <c r="J10" i="1"/>
  <c r="I10" i="1"/>
  <c r="I14" i="1" s="1"/>
  <c r="H10" i="1"/>
  <c r="H14" i="1" s="1"/>
  <c r="G10" i="1"/>
  <c r="G14" i="1" s="1"/>
  <c r="F10" i="1"/>
  <c r="F14" i="1"/>
  <c r="F17" i="1" s="1"/>
  <c r="E10" i="1"/>
  <c r="E14" i="1"/>
  <c r="E17" i="1" s="1"/>
  <c r="H17" i="1" l="1"/>
  <c r="L17" i="1" s="1"/>
  <c r="L14" i="1"/>
  <c r="G17" i="1"/>
  <c r="K17" i="1" s="1"/>
  <c r="K14" i="1"/>
  <c r="I17" i="1"/>
  <c r="M14" i="1"/>
  <c r="D11" i="1"/>
  <c r="N10" i="1"/>
  <c r="N14" i="1" s="1"/>
  <c r="N17" i="1" l="1"/>
  <c r="M17" i="1"/>
</calcChain>
</file>

<file path=xl/sharedStrings.xml><?xml version="1.0" encoding="utf-8"?>
<sst xmlns="http://schemas.openxmlformats.org/spreadsheetml/2006/main" count="83" uniqueCount="56">
  <si>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</si>
  <si>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</si>
  <si>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</si>
  <si>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</si>
  <si>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</si>
  <si>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</si>
  <si>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</si>
  <si>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</si>
  <si>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</si>
  <si>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</si>
  <si>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</si>
  <si>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</si>
  <si>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</si>
  <si>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</si>
  <si>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</si>
  <si>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</si>
  <si>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</si>
  <si>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</si>
  <si>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</si>
  <si>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</si>
  <si>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</si>
  <si>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</si>
  <si>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</si>
  <si>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</si>
  <si>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</si>
  <si>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</si>
  <si>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</si>
  <si>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</si>
  <si>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</si>
  <si>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</si>
  <si>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</si>
  <si>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</si>
  <si>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</si>
  <si>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</si>
  <si>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</si>
  <si>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UPV = Ulvilan Pesä-Veikot  (1957)</t>
  </si>
  <si>
    <t>Satu Kasala</t>
  </si>
  <si>
    <t>10.</t>
  </si>
  <si>
    <t>UPV</t>
  </si>
  <si>
    <t>superpesiskarsinta</t>
  </si>
  <si>
    <t>17.12.1971</t>
  </si>
  <si>
    <t>ykköspesis</t>
  </si>
  <si>
    <t>ENSIMMÄISET</t>
  </si>
  <si>
    <t>Ottelu</t>
  </si>
  <si>
    <t>1.  ottelu</t>
  </si>
  <si>
    <t>Lyöty juoksu</t>
  </si>
  <si>
    <t>Tuotu juoksu</t>
  </si>
  <si>
    <t>Kunnari</t>
  </si>
  <si>
    <t>16.05. 1991  VäVi - UPV  5-4</t>
  </si>
  <si>
    <t>01.08. 1991  UPV - Tahko  11-23</t>
  </si>
  <si>
    <t>10.  ottelu</t>
  </si>
  <si>
    <t>14.08. 1991  UPV - ViPa  4-14</t>
  </si>
  <si>
    <t>8.  ottelu</t>
  </si>
  <si>
    <t xml:space="preserve">  19 v   4 kk 29 pv</t>
  </si>
  <si>
    <t xml:space="preserve">  19 v   7 kk 15 pv</t>
  </si>
  <si>
    <t xml:space="preserve">  19 v   7 kk 28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</si>
</sst>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6" borderId="4" xfId="0" applyFont="1" applyFill="1" applyBorder="1"/>
    <xf numFmtId="1" fontId="2" fillId="6" borderId="3" xfId="0" applyNumberFormat="1" applyFont="1" applyFill="1" applyBorder="1" applyAlignment="1">
      <alignment horizontal="center"/>
    </xf>
    <xf numFmtId="165" fontId="2" fillId="6" borderId="3" xfId="1" quotePrefix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7.855468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1991</v>
      </c>
      <c r="C4" s="27" t="s">
        <v>37</v>
      </c>
      <c r="D4" s="29" t="s">
        <v>38</v>
      </c>
      <c r="E4" s="59">
        <v>11</v>
      </c>
      <c r="F4" s="27">
        <v>0</v>
      </c>
      <c r="G4" s="27">
        <v>1</v>
      </c>
      <c r="H4" s="27">
        <v>2</v>
      </c>
      <c r="I4" s="27">
        <v>27</v>
      </c>
      <c r="J4" s="27">
        <v>5</v>
      </c>
      <c r="K4" s="27">
        <v>17</v>
      </c>
      <c r="L4" s="27">
        <v>4</v>
      </c>
      <c r="M4" s="27">
        <f>SUM(F4+G4)</f>
        <v>1</v>
      </c>
      <c r="N4" s="60">
        <v>0.49</v>
      </c>
      <c r="O4" s="37">
        <f>PRODUCT(I4/N4)</f>
        <v>55.102040816326529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61" t="s">
        <v>39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62">
        <v>1992</v>
      </c>
      <c r="C5" s="62"/>
      <c r="D5" s="86" t="s">
        <v>38</v>
      </c>
      <c r="E5" s="87"/>
      <c r="F5" s="64" t="s">
        <v>41</v>
      </c>
      <c r="G5" s="65"/>
      <c r="H5" s="66"/>
      <c r="I5" s="62"/>
      <c r="J5" s="62"/>
      <c r="K5" s="62"/>
      <c r="L5" s="62"/>
      <c r="M5" s="62"/>
      <c r="N5" s="88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62">
        <v>1993</v>
      </c>
      <c r="C6" s="62"/>
      <c r="D6" s="86" t="s">
        <v>38</v>
      </c>
      <c r="E6" s="87"/>
      <c r="F6" s="64" t="s">
        <v>41</v>
      </c>
      <c r="G6" s="65"/>
      <c r="H6" s="66"/>
      <c r="I6" s="62"/>
      <c r="J6" s="62"/>
      <c r="K6" s="62"/>
      <c r="L6" s="62"/>
      <c r="M6" s="62"/>
      <c r="N6" s="88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62">
        <v>1994</v>
      </c>
      <c r="C7" s="62"/>
      <c r="D7" s="86" t="s">
        <v>38</v>
      </c>
      <c r="E7" s="87"/>
      <c r="F7" s="64" t="s">
        <v>41</v>
      </c>
      <c r="G7" s="65"/>
      <c r="H7" s="66"/>
      <c r="I7" s="62"/>
      <c r="J7" s="62"/>
      <c r="K7" s="62"/>
      <c r="L7" s="62"/>
      <c r="M7" s="62"/>
      <c r="N7" s="88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62">
        <v>1995</v>
      </c>
      <c r="C8" s="62"/>
      <c r="D8" s="86" t="s">
        <v>38</v>
      </c>
      <c r="E8" s="87"/>
      <c r="F8" s="64" t="s">
        <v>41</v>
      </c>
      <c r="G8" s="65"/>
      <c r="H8" s="66"/>
      <c r="I8" s="62"/>
      <c r="J8" s="62"/>
      <c r="K8" s="62"/>
      <c r="L8" s="62"/>
      <c r="M8" s="62"/>
      <c r="N8" s="88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62">
        <v>1996</v>
      </c>
      <c r="C9" s="62"/>
      <c r="D9" s="63" t="s">
        <v>38</v>
      </c>
      <c r="E9" s="62"/>
      <c r="F9" s="64" t="s">
        <v>41</v>
      </c>
      <c r="G9" s="65"/>
      <c r="H9" s="66"/>
      <c r="I9" s="62"/>
      <c r="J9" s="62"/>
      <c r="K9" s="62"/>
      <c r="L9" s="62"/>
      <c r="M9" s="62"/>
      <c r="N9" s="67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 t="shared" ref="E10:M10" si="0">SUM(E4:E4)</f>
        <v>11</v>
      </c>
      <c r="F10" s="19">
        <f t="shared" si="0"/>
        <v>0</v>
      </c>
      <c r="G10" s="19">
        <f t="shared" si="0"/>
        <v>1</v>
      </c>
      <c r="H10" s="19">
        <f t="shared" si="0"/>
        <v>2</v>
      </c>
      <c r="I10" s="19">
        <f t="shared" si="0"/>
        <v>27</v>
      </c>
      <c r="J10" s="19">
        <f t="shared" si="0"/>
        <v>5</v>
      </c>
      <c r="K10" s="19">
        <f t="shared" si="0"/>
        <v>17</v>
      </c>
      <c r="L10" s="19">
        <f t="shared" si="0"/>
        <v>4</v>
      </c>
      <c r="M10" s="19">
        <f t="shared" si="0"/>
        <v>1</v>
      </c>
      <c r="N10" s="31">
        <f>PRODUCT(I10/O10)</f>
        <v>0.49</v>
      </c>
      <c r="O10" s="32">
        <f t="shared" ref="O10:AE10" si="1">SUM(O4:O4)</f>
        <v>55.102040816326529</v>
      </c>
      <c r="P10" s="19">
        <f t="shared" si="1"/>
        <v>0</v>
      </c>
      <c r="Q10" s="19">
        <f t="shared" si="1"/>
        <v>0</v>
      </c>
      <c r="R10" s="19">
        <f t="shared" si="1"/>
        <v>0</v>
      </c>
      <c r="S10" s="19">
        <f t="shared" si="1"/>
        <v>0</v>
      </c>
      <c r="T10" s="19">
        <f t="shared" si="1"/>
        <v>0</v>
      </c>
      <c r="U10" s="19">
        <f t="shared" si="1"/>
        <v>0</v>
      </c>
      <c r="V10" s="19">
        <f t="shared" si="1"/>
        <v>0</v>
      </c>
      <c r="W10" s="19">
        <f t="shared" si="1"/>
        <v>0</v>
      </c>
      <c r="X10" s="19">
        <f t="shared" si="1"/>
        <v>0</v>
      </c>
      <c r="Y10" s="19">
        <f t="shared" si="1"/>
        <v>0</v>
      </c>
      <c r="Z10" s="19">
        <f t="shared" si="1"/>
        <v>0</v>
      </c>
      <c r="AA10" s="19">
        <f t="shared" si="1"/>
        <v>0</v>
      </c>
      <c r="AB10" s="19">
        <f t="shared" si="1"/>
        <v>0</v>
      </c>
      <c r="AC10" s="19">
        <f t="shared" si="1"/>
        <v>0</v>
      </c>
      <c r="AD10" s="19">
        <f t="shared" si="1"/>
        <v>0</v>
      </c>
      <c r="AE10" s="19">
        <f t="shared" si="1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3"/>
      <c r="D11" s="34">
        <f>SUM(F10:H10)+((I10-F10-G10)/3)+(E10/3)+(Z10*25)+(AA10*25)+(AB10*10)+(AC10*25)+(AD10*20)+(AE10*15)</f>
        <v>15.333333333333332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25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16</v>
      </c>
      <c r="C13" s="40"/>
      <c r="D13" s="40"/>
      <c r="E13" s="19" t="s">
        <v>4</v>
      </c>
      <c r="F13" s="19" t="s">
        <v>13</v>
      </c>
      <c r="G13" s="16" t="s">
        <v>14</v>
      </c>
      <c r="H13" s="19" t="s">
        <v>15</v>
      </c>
      <c r="I13" s="19" t="s">
        <v>3</v>
      </c>
      <c r="J13" s="1"/>
      <c r="K13" s="19" t="s">
        <v>25</v>
      </c>
      <c r="L13" s="19" t="s">
        <v>26</v>
      </c>
      <c r="M13" s="19" t="s">
        <v>27</v>
      </c>
      <c r="N13" s="31" t="s">
        <v>33</v>
      </c>
      <c r="O13" s="25"/>
      <c r="P13" s="41" t="s">
        <v>42</v>
      </c>
      <c r="Q13" s="13"/>
      <c r="R13" s="13"/>
      <c r="S13" s="13"/>
      <c r="T13" s="68"/>
      <c r="U13" s="68"/>
      <c r="V13" s="68"/>
      <c r="W13" s="68"/>
      <c r="X13" s="68"/>
      <c r="Y13" s="13"/>
      <c r="Z13" s="13"/>
      <c r="AA13" s="13"/>
      <c r="AB13" s="13"/>
      <c r="AC13" s="13"/>
      <c r="AD13" s="13"/>
      <c r="AE13" s="13"/>
      <c r="AF13" s="69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17</v>
      </c>
      <c r="C14" s="13"/>
      <c r="D14" s="42"/>
      <c r="E14" s="27">
        <f>PRODUCT(E10)</f>
        <v>11</v>
      </c>
      <c r="F14" s="27">
        <f>PRODUCT(F10)</f>
        <v>0</v>
      </c>
      <c r="G14" s="27">
        <f>PRODUCT(G10)</f>
        <v>1</v>
      </c>
      <c r="H14" s="27">
        <f>PRODUCT(H10)</f>
        <v>2</v>
      </c>
      <c r="I14" s="27">
        <f>PRODUCT(I10)</f>
        <v>27</v>
      </c>
      <c r="J14" s="1"/>
      <c r="K14" s="43">
        <f>PRODUCT((F14+G14)/E14)</f>
        <v>9.0909090909090912E-2</v>
      </c>
      <c r="L14" s="43">
        <f>PRODUCT(H14/E14)</f>
        <v>0.18181818181818182</v>
      </c>
      <c r="M14" s="43">
        <f>PRODUCT(I14/E14)</f>
        <v>2.4545454545454546</v>
      </c>
      <c r="N14" s="30">
        <f>PRODUCT(N10)</f>
        <v>0.49</v>
      </c>
      <c r="O14" s="25">
        <f>PRODUCT(O10)</f>
        <v>55.102040816326529</v>
      </c>
      <c r="P14" s="70" t="s">
        <v>43</v>
      </c>
      <c r="Q14" s="71"/>
      <c r="R14" s="71"/>
      <c r="S14" s="72" t="s">
        <v>48</v>
      </c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3" t="s">
        <v>44</v>
      </c>
      <c r="AE14" s="73"/>
      <c r="AF14" s="74" t="s">
        <v>53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4" t="s">
        <v>18</v>
      </c>
      <c r="C15" s="45"/>
      <c r="D15" s="46"/>
      <c r="E15" s="27"/>
      <c r="F15" s="27"/>
      <c r="G15" s="27"/>
      <c r="H15" s="27"/>
      <c r="I15" s="27"/>
      <c r="J15" s="1"/>
      <c r="K15" s="43"/>
      <c r="L15" s="43"/>
      <c r="M15" s="43"/>
      <c r="N15" s="30"/>
      <c r="O15" s="25"/>
      <c r="P15" s="75" t="s">
        <v>45</v>
      </c>
      <c r="Q15" s="76"/>
      <c r="R15" s="76"/>
      <c r="S15" s="77" t="s">
        <v>49</v>
      </c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8" t="s">
        <v>52</v>
      </c>
      <c r="AE15" s="78"/>
      <c r="AF15" s="79" t="s">
        <v>54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7" t="s">
        <v>19</v>
      </c>
      <c r="C16" s="48"/>
      <c r="D16" s="49"/>
      <c r="E16" s="28"/>
      <c r="F16" s="28"/>
      <c r="G16" s="28"/>
      <c r="H16" s="28"/>
      <c r="I16" s="28"/>
      <c r="J16" s="1"/>
      <c r="K16" s="50"/>
      <c r="L16" s="50"/>
      <c r="M16" s="50"/>
      <c r="N16" s="51"/>
      <c r="O16" s="25"/>
      <c r="P16" s="75" t="s">
        <v>46</v>
      </c>
      <c r="Q16" s="76"/>
      <c r="R16" s="76"/>
      <c r="S16" s="77" t="s">
        <v>51</v>
      </c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8" t="s">
        <v>50</v>
      </c>
      <c r="AE16" s="78"/>
      <c r="AF16" s="79" t="s">
        <v>55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2" t="s">
        <v>20</v>
      </c>
      <c r="C17" s="53"/>
      <c r="D17" s="54"/>
      <c r="E17" s="19">
        <f>SUM(E14:E16)</f>
        <v>11</v>
      </c>
      <c r="F17" s="19">
        <f>SUM(F14:F16)</f>
        <v>0</v>
      </c>
      <c r="G17" s="19">
        <f>SUM(G14:G16)</f>
        <v>1</v>
      </c>
      <c r="H17" s="19">
        <f>SUM(H14:H16)</f>
        <v>2</v>
      </c>
      <c r="I17" s="19">
        <f>SUM(I14:I16)</f>
        <v>27</v>
      </c>
      <c r="J17" s="1"/>
      <c r="K17" s="55">
        <f>PRODUCT((F17+G17)/E17)</f>
        <v>9.0909090909090912E-2</v>
      </c>
      <c r="L17" s="55">
        <f>PRODUCT(H17/E17)</f>
        <v>0.18181818181818182</v>
      </c>
      <c r="M17" s="55">
        <f>PRODUCT(I17/E17)</f>
        <v>2.4545454545454546</v>
      </c>
      <c r="N17" s="31">
        <f>PRODUCT(I17/O17)</f>
        <v>0.49</v>
      </c>
      <c r="O17" s="25">
        <f>SUM(O14:O16)</f>
        <v>55.102040816326529</v>
      </c>
      <c r="P17" s="80" t="s">
        <v>47</v>
      </c>
      <c r="Q17" s="81"/>
      <c r="R17" s="81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3"/>
      <c r="AE17" s="83"/>
      <c r="AF17" s="84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38"/>
      <c r="R18" s="1"/>
      <c r="S18" s="1"/>
      <c r="T18" s="25"/>
      <c r="U18" s="25"/>
      <c r="V18" s="85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 t="s">
        <v>34</v>
      </c>
      <c r="C19" s="1"/>
      <c r="D19" s="58" t="s">
        <v>35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38"/>
      <c r="R19" s="1"/>
      <c r="S19" s="1"/>
      <c r="T19" s="25"/>
      <c r="U19" s="25"/>
      <c r="V19" s="85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38"/>
      <c r="R20" s="1"/>
      <c r="S20" s="1"/>
      <c r="T20" s="25"/>
      <c r="U20" s="25"/>
      <c r="V20" s="85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38"/>
      <c r="R21" s="1"/>
      <c r="S21" s="1"/>
      <c r="T21" s="25"/>
      <c r="U21" s="25"/>
      <c r="V21" s="85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2019-01-23T14:03:50Z</dcterms:modified>
</cp:coreProperties>
</file>