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10" i="1" s="1"/>
  <c r="O4" i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N15" i="1" s="1"/>
  <c r="S10" i="1"/>
  <c r="H15" i="1" s="1"/>
  <c r="R10" i="1"/>
  <c r="G15" i="1" s="1"/>
  <c r="Q10" i="1"/>
  <c r="F15" i="1" s="1"/>
  <c r="P10" i="1"/>
  <c r="E15" i="1" s="1"/>
  <c r="M15" i="1" s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K14" i="1" l="1"/>
  <c r="F17" i="1"/>
  <c r="L14" i="1"/>
  <c r="H17" i="1"/>
  <c r="L17" i="1" s="1"/>
  <c r="N10" i="1"/>
  <c r="N14" i="1" s="1"/>
  <c r="O14" i="1"/>
  <c r="O17" i="1" s="1"/>
  <c r="E17" i="1"/>
  <c r="G17" i="1"/>
  <c r="M14" i="1"/>
  <c r="I17" i="1"/>
  <c r="K15" i="1"/>
  <c r="L15" i="1"/>
  <c r="D11" i="1"/>
  <c r="N17" i="1" l="1"/>
  <c r="M17" i="1"/>
  <c r="K17" i="1"/>
</calcChain>
</file>

<file path=xl/sharedStrings.xml><?xml version="1.0" encoding="utf-8"?>
<sst xmlns="http://schemas.openxmlformats.org/spreadsheetml/2006/main" count="88" uniqueCount="64">
  <si>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</si>
  <si>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</si>
  <si>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</si>
  <si>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</si>
  <si>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</si>
  <si>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</si>
  <si>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</si>
  <si>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</si>
  <si>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</si>
  <si>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</si>
  <si>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</si>
  <si>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</si>
  <si>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</si>
  <si>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</si>
  <si>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</si>
  <si>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</si>
  <si>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</si>
  <si>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</si>
  <si>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</si>
  <si>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</si>
  <si>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</si>
  <si>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</si>
  <si>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</si>
  <si>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</si>
  <si>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</si>
  <si>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</si>
  <si>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</si>
  <si>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</si>
  <si>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</si>
  <si>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</si>
  <si>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</si>
  <si>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</si>
  <si>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</si>
  <si>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</si>
  <si>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</si>
  <si>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</si>
  <si>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</si>
  <si>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</si>
  <si>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</si>
  <si>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</si>
  <si>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Sonja Kari</t>
  </si>
  <si>
    <t>Kirittäret</t>
  </si>
  <si>
    <t>SiiPe</t>
  </si>
  <si>
    <t>1.</t>
  </si>
  <si>
    <t>8.</t>
  </si>
  <si>
    <t>10.</t>
  </si>
  <si>
    <t>1.2.1985</t>
  </si>
  <si>
    <t>Virkiä  2</t>
  </si>
  <si>
    <t>ykköspesis</t>
  </si>
  <si>
    <t>jatkosarja</t>
  </si>
  <si>
    <t>suomensarja</t>
  </si>
  <si>
    <t>JyPe  2</t>
  </si>
  <si>
    <t>Lohi</t>
  </si>
  <si>
    <t>play off</t>
  </si>
  <si>
    <t>Lohi = Jyväskylän Lohi  (1924)</t>
  </si>
  <si>
    <t>Kirittäret = Jyväskylän Etukenttä Oy  (1998)</t>
  </si>
  <si>
    <t>JyPe = Jyväskylän Pesis  (2004)</t>
  </si>
  <si>
    <t>SiiPe = Siilinjärven Pesis  (1987)</t>
  </si>
  <si>
    <t>Virkiä = Lapuan Virkiä  (1907)</t>
  </si>
  <si>
    <t>28.05. 2003  Kirittäret - PattU  2-0  (8-1, 8-0)</t>
  </si>
  <si>
    <t xml:space="preserve">  18 v   3 kk 27 pv</t>
  </si>
  <si>
    <t>11.  ottelu</t>
  </si>
  <si>
    <t>21.05. 2006  SiiPe - Virkiä  0-2  (0-10, 5-6)</t>
  </si>
  <si>
    <t xml:space="preserve">  21 v   3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</si>
</sst>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1.140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2003</v>
      </c>
      <c r="C4" s="27" t="s">
        <v>43</v>
      </c>
      <c r="D4" s="28" t="s">
        <v>41</v>
      </c>
      <c r="E4" s="27">
        <v>7</v>
      </c>
      <c r="F4" s="27">
        <v>0</v>
      </c>
      <c r="G4" s="27">
        <v>1</v>
      </c>
      <c r="H4" s="27">
        <v>0</v>
      </c>
      <c r="I4" s="27">
        <v>7</v>
      </c>
      <c r="J4" s="27">
        <v>3</v>
      </c>
      <c r="K4" s="27">
        <v>1</v>
      </c>
      <c r="L4" s="27">
        <v>2</v>
      </c>
      <c r="M4" s="27">
        <v>1</v>
      </c>
      <c r="N4" s="29">
        <v>0.53900000000000003</v>
      </c>
      <c r="O4" s="25">
        <f>PRODUCT(I4/N4)</f>
        <v>12.987012987012987</v>
      </c>
      <c r="P4" s="27">
        <v>1</v>
      </c>
      <c r="Q4" s="27">
        <v>0</v>
      </c>
      <c r="R4" s="27">
        <v>0</v>
      </c>
      <c r="S4" s="27">
        <v>0</v>
      </c>
      <c r="T4" s="27">
        <v>0</v>
      </c>
      <c r="U4" s="30"/>
      <c r="V4" s="30"/>
      <c r="W4" s="30"/>
      <c r="X4" s="30"/>
      <c r="Y4" s="30"/>
      <c r="Z4" s="27"/>
      <c r="AA4" s="27"/>
      <c r="AB4" s="27"/>
      <c r="AC4" s="27">
        <v>1</v>
      </c>
      <c r="AD4" s="27"/>
      <c r="AE4" s="27"/>
      <c r="AF4" s="14" t="s">
        <v>53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2004</v>
      </c>
      <c r="C5" s="81"/>
      <c r="D5" s="82" t="s">
        <v>52</v>
      </c>
      <c r="E5" s="81"/>
      <c r="F5" s="83" t="s">
        <v>48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2005</v>
      </c>
      <c r="C6" s="87"/>
      <c r="D6" s="88" t="s">
        <v>51</v>
      </c>
      <c r="E6" s="87"/>
      <c r="F6" s="90" t="s">
        <v>50</v>
      </c>
      <c r="G6" s="87"/>
      <c r="H6" s="87"/>
      <c r="I6" s="87"/>
      <c r="J6" s="87"/>
      <c r="K6" s="87"/>
      <c r="L6" s="87"/>
      <c r="M6" s="87"/>
      <c r="N6" s="8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2006</v>
      </c>
      <c r="C7" s="27" t="s">
        <v>44</v>
      </c>
      <c r="D7" s="28" t="s">
        <v>42</v>
      </c>
      <c r="E7" s="27">
        <v>20</v>
      </c>
      <c r="F7" s="27">
        <v>0</v>
      </c>
      <c r="G7" s="27">
        <v>1</v>
      </c>
      <c r="H7" s="27">
        <v>9</v>
      </c>
      <c r="I7" s="27">
        <v>33</v>
      </c>
      <c r="J7" s="27">
        <v>23</v>
      </c>
      <c r="K7" s="27">
        <v>5</v>
      </c>
      <c r="L7" s="27">
        <v>4</v>
      </c>
      <c r="M7" s="27">
        <v>1</v>
      </c>
      <c r="N7" s="29">
        <v>0.39800000000000002</v>
      </c>
      <c r="O7" s="25">
        <f>PRODUCT(I7/N7)</f>
        <v>82.914572864321599</v>
      </c>
      <c r="P7" s="27">
        <v>6</v>
      </c>
      <c r="Q7" s="27">
        <v>0</v>
      </c>
      <c r="R7" s="27">
        <v>0</v>
      </c>
      <c r="S7" s="27">
        <v>1</v>
      </c>
      <c r="T7" s="27">
        <v>13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2007</v>
      </c>
      <c r="C8" s="27" t="s">
        <v>45</v>
      </c>
      <c r="D8" s="28" t="s">
        <v>42</v>
      </c>
      <c r="E8" s="27">
        <v>14</v>
      </c>
      <c r="F8" s="27">
        <v>0</v>
      </c>
      <c r="G8" s="27">
        <v>1</v>
      </c>
      <c r="H8" s="27">
        <v>5</v>
      </c>
      <c r="I8" s="27">
        <v>29</v>
      </c>
      <c r="J8" s="27">
        <v>25</v>
      </c>
      <c r="K8" s="27">
        <v>3</v>
      </c>
      <c r="L8" s="27">
        <v>0</v>
      </c>
      <c r="M8" s="27">
        <v>1</v>
      </c>
      <c r="N8" s="29">
        <v>0.46</v>
      </c>
      <c r="O8" s="25">
        <f>PRODUCT(I8/N8)</f>
        <v>63.043478260869563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1">
        <v>2008</v>
      </c>
      <c r="C9" s="81"/>
      <c r="D9" s="82" t="s">
        <v>47</v>
      </c>
      <c r="E9" s="81"/>
      <c r="F9" s="83" t="s">
        <v>48</v>
      </c>
      <c r="G9" s="84"/>
      <c r="H9" s="85"/>
      <c r="I9" s="81"/>
      <c r="J9" s="81"/>
      <c r="K9" s="81"/>
      <c r="L9" s="81"/>
      <c r="M9" s="81"/>
      <c r="N9" s="8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41</v>
      </c>
      <c r="F10" s="19">
        <f t="shared" si="0"/>
        <v>0</v>
      </c>
      <c r="G10" s="19">
        <f t="shared" si="0"/>
        <v>3</v>
      </c>
      <c r="H10" s="19">
        <f t="shared" si="0"/>
        <v>14</v>
      </c>
      <c r="I10" s="19">
        <f t="shared" si="0"/>
        <v>69</v>
      </c>
      <c r="J10" s="19">
        <f t="shared" si="0"/>
        <v>51</v>
      </c>
      <c r="K10" s="19">
        <f t="shared" si="0"/>
        <v>9</v>
      </c>
      <c r="L10" s="19">
        <f t="shared" si="0"/>
        <v>6</v>
      </c>
      <c r="M10" s="19">
        <f t="shared" si="0"/>
        <v>3</v>
      </c>
      <c r="N10" s="31">
        <f>PRODUCT(I10/O10)</f>
        <v>0.43411225372365642</v>
      </c>
      <c r="O10" s="19">
        <f>SUM(O1:O9)</f>
        <v>158.94506411220414</v>
      </c>
      <c r="P10" s="19">
        <f t="shared" ref="P10:AE10" si="1">SUM(P4:P9)</f>
        <v>7</v>
      </c>
      <c r="Q10" s="19">
        <f t="shared" si="1"/>
        <v>0</v>
      </c>
      <c r="R10" s="19">
        <f t="shared" si="1"/>
        <v>0</v>
      </c>
      <c r="S10" s="19">
        <f t="shared" si="1"/>
        <v>1</v>
      </c>
      <c r="T10" s="19">
        <f t="shared" si="1"/>
        <v>13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1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SUM(F10:H10)+((I10-F10-G10)/3)+(E10/3)+(Z10*25)+(AA10*25)+(AB10*10)+(AC10*25)+(AD10*20)+(AE10*15)-25</f>
        <v>52.666666666666657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5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39"/>
      <c r="D13" s="39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19" t="s">
        <v>21</v>
      </c>
      <c r="O13" s="25"/>
      <c r="P13" s="40" t="s">
        <v>33</v>
      </c>
      <c r="Q13" s="13"/>
      <c r="R13" s="13"/>
      <c r="S13" s="13"/>
      <c r="T13" s="41"/>
      <c r="U13" s="41"/>
      <c r="V13" s="41"/>
      <c r="W13" s="41"/>
      <c r="X13" s="41"/>
      <c r="Y13" s="13"/>
      <c r="Z13" s="13"/>
      <c r="AA13" s="13"/>
      <c r="AB13" s="12"/>
      <c r="AC13" s="13"/>
      <c r="AD13" s="13"/>
      <c r="AE13" s="13"/>
      <c r="AF13" s="4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0" t="s">
        <v>17</v>
      </c>
      <c r="C14" s="13"/>
      <c r="D14" s="43"/>
      <c r="E14" s="27">
        <f>PRODUCT(E10)</f>
        <v>41</v>
      </c>
      <c r="F14" s="27">
        <f>PRODUCT(F10)</f>
        <v>0</v>
      </c>
      <c r="G14" s="27">
        <f>PRODUCT(G10)</f>
        <v>3</v>
      </c>
      <c r="H14" s="27">
        <f>PRODUCT(H10)</f>
        <v>14</v>
      </c>
      <c r="I14" s="27">
        <f>PRODUCT(I10)</f>
        <v>69</v>
      </c>
      <c r="J14" s="1"/>
      <c r="K14" s="44">
        <f>PRODUCT((F14+G14)/E14)</f>
        <v>7.3170731707317069E-2</v>
      </c>
      <c r="L14" s="44">
        <f>PRODUCT(H14/E14)</f>
        <v>0.34146341463414637</v>
      </c>
      <c r="M14" s="44">
        <f>PRODUCT(I14/E14)</f>
        <v>1.6829268292682926</v>
      </c>
      <c r="N14" s="29">
        <f>PRODUCT(N10)</f>
        <v>0.43411225372365642</v>
      </c>
      <c r="O14" s="25">
        <f>PRODUCT(O10)</f>
        <v>158.94506411220414</v>
      </c>
      <c r="P14" s="45" t="s">
        <v>34</v>
      </c>
      <c r="Q14" s="46"/>
      <c r="R14" s="46"/>
      <c r="S14" s="47" t="s">
        <v>59</v>
      </c>
      <c r="T14" s="47"/>
      <c r="U14" s="47"/>
      <c r="V14" s="47"/>
      <c r="W14" s="47"/>
      <c r="X14" s="47"/>
      <c r="Y14" s="47"/>
      <c r="Z14" s="47"/>
      <c r="AA14" s="47"/>
      <c r="AB14" s="48"/>
      <c r="AC14" s="47"/>
      <c r="AD14" s="49" t="s">
        <v>38</v>
      </c>
      <c r="AE14" s="49"/>
      <c r="AF14" s="50" t="s">
        <v>60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18</v>
      </c>
      <c r="C15" s="52"/>
      <c r="D15" s="53"/>
      <c r="E15" s="27">
        <f>PRODUCT(P10)</f>
        <v>7</v>
      </c>
      <c r="F15" s="27">
        <f>PRODUCT(Q10)</f>
        <v>0</v>
      </c>
      <c r="G15" s="27">
        <f>PRODUCT(R10)</f>
        <v>0</v>
      </c>
      <c r="H15" s="27">
        <f>PRODUCT(S10)</f>
        <v>1</v>
      </c>
      <c r="I15" s="27">
        <f>PRODUCT(T10)</f>
        <v>13</v>
      </c>
      <c r="J15" s="1"/>
      <c r="K15" s="44">
        <f>PRODUCT((F15+G15)/E15)</f>
        <v>0</v>
      </c>
      <c r="L15" s="44">
        <f>PRODUCT(H15/E15)</f>
        <v>0.14285714285714285</v>
      </c>
      <c r="M15" s="44">
        <f>PRODUCT(I15/E15)</f>
        <v>1.8571428571428572</v>
      </c>
      <c r="N15" s="29">
        <f>PRODUCT(I15/O15)</f>
        <v>0.44827586206896552</v>
      </c>
      <c r="O15" s="25">
        <v>29</v>
      </c>
      <c r="P15" s="54" t="s">
        <v>35</v>
      </c>
      <c r="Q15" s="55"/>
      <c r="R15" s="55"/>
      <c r="S15" s="56" t="s">
        <v>59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38</v>
      </c>
      <c r="AE15" s="58"/>
      <c r="AF15" s="59" t="s">
        <v>60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0" t="s">
        <v>19</v>
      </c>
      <c r="C16" s="61"/>
      <c r="D16" s="62"/>
      <c r="E16" s="30"/>
      <c r="F16" s="30"/>
      <c r="G16" s="30"/>
      <c r="H16" s="30"/>
      <c r="I16" s="30"/>
      <c r="J16" s="1"/>
      <c r="K16" s="63"/>
      <c r="L16" s="63"/>
      <c r="M16" s="63"/>
      <c r="N16" s="64"/>
      <c r="O16" s="25"/>
      <c r="P16" s="54" t="s">
        <v>36</v>
      </c>
      <c r="Q16" s="55"/>
      <c r="R16" s="55"/>
      <c r="S16" s="56" t="s">
        <v>62</v>
      </c>
      <c r="T16" s="56"/>
      <c r="U16" s="56"/>
      <c r="V16" s="56"/>
      <c r="W16" s="56"/>
      <c r="X16" s="56"/>
      <c r="Y16" s="56"/>
      <c r="Z16" s="56"/>
      <c r="AA16" s="56"/>
      <c r="AB16" s="57"/>
      <c r="AC16" s="56"/>
      <c r="AD16" s="58" t="s">
        <v>61</v>
      </c>
      <c r="AE16" s="58"/>
      <c r="AF16" s="59" t="s">
        <v>63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5" t="s">
        <v>20</v>
      </c>
      <c r="C17" s="66"/>
      <c r="D17" s="67"/>
      <c r="E17" s="19">
        <f>SUM(E14:E16)</f>
        <v>48</v>
      </c>
      <c r="F17" s="19">
        <f>SUM(F14:F16)</f>
        <v>0</v>
      </c>
      <c r="G17" s="19">
        <f>SUM(G14:G16)</f>
        <v>3</v>
      </c>
      <c r="H17" s="19">
        <f>SUM(H14:H16)</f>
        <v>15</v>
      </c>
      <c r="I17" s="19">
        <f>SUM(I14:I16)</f>
        <v>82</v>
      </c>
      <c r="J17" s="1"/>
      <c r="K17" s="68">
        <f>PRODUCT((F17+G17)/E17)</f>
        <v>6.25E-2</v>
      </c>
      <c r="L17" s="68">
        <f>PRODUCT(H17/E17)</f>
        <v>0.3125</v>
      </c>
      <c r="M17" s="68">
        <f>PRODUCT(I17/E17)</f>
        <v>1.7083333333333333</v>
      </c>
      <c r="N17" s="31">
        <f>PRODUCT(I17/O17)</f>
        <v>0.4362977042645057</v>
      </c>
      <c r="O17" s="25">
        <f>SUM(O14:O16)</f>
        <v>187.94506411220414</v>
      </c>
      <c r="P17" s="69" t="s">
        <v>37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2"/>
      <c r="AC17" s="71"/>
      <c r="AD17" s="73"/>
      <c r="AE17" s="73"/>
      <c r="AF17" s="7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39</v>
      </c>
      <c r="C19" s="1"/>
      <c r="D19" s="1" t="s">
        <v>55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54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56</v>
      </c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57</v>
      </c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58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6"/>
      <c r="N24" s="76"/>
      <c r="O24" s="25"/>
      <c r="P24" s="1"/>
      <c r="Q24" s="37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75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5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5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25"/>
      <c r="V48" s="75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7"/>
      <c r="R49" s="1"/>
      <c r="S49" s="1"/>
      <c r="T49" s="25"/>
      <c r="U49" s="25"/>
      <c r="V49" s="75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7"/>
      <c r="R50" s="1"/>
      <c r="S50" s="1"/>
      <c r="T50" s="25"/>
      <c r="U50" s="25"/>
      <c r="V50" s="75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7"/>
      <c r="R51" s="1"/>
      <c r="S51" s="1"/>
      <c r="T51" s="25"/>
      <c r="U51" s="25"/>
      <c r="V51" s="75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7"/>
      <c r="R52" s="1"/>
      <c r="S52" s="1"/>
      <c r="T52" s="25"/>
      <c r="U52" s="25"/>
      <c r="V52" s="75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7"/>
      <c r="R53" s="1"/>
      <c r="S53" s="1"/>
      <c r="T53" s="25"/>
      <c r="U53" s="25"/>
      <c r="V53" s="75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7"/>
      <c r="R54" s="1"/>
      <c r="S54" s="1"/>
      <c r="T54" s="25"/>
      <c r="U54" s="25"/>
      <c r="V54" s="75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2019-01-23T12:06:28Z</dcterms:modified>
</cp:coreProperties>
</file>