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7" i="1" l="1"/>
  <c r="T16" i="1"/>
  <c r="T15" i="1"/>
  <c r="T14" i="1"/>
  <c r="AJ17" i="1" l="1"/>
  <c r="AI17" i="1"/>
  <c r="AH17" i="1"/>
  <c r="AG17" i="1"/>
  <c r="AF17" i="1"/>
  <c r="AE17" i="1"/>
  <c r="AC17" i="1"/>
  <c r="H23" i="1" s="1"/>
  <c r="AB17" i="1"/>
  <c r="G23" i="1" s="1"/>
  <c r="AA17" i="1"/>
  <c r="F23" i="1" s="1"/>
  <c r="Z17" i="1"/>
  <c r="E23" i="1" s="1"/>
  <c r="X17" i="1"/>
  <c r="H22" i="1" s="1"/>
  <c r="W17" i="1"/>
  <c r="G22" i="1" s="1"/>
  <c r="V17" i="1"/>
  <c r="F22" i="1" s="1"/>
  <c r="U17" i="1"/>
  <c r="E22" i="1" s="1"/>
  <c r="H17" i="1"/>
  <c r="H21" i="1" s="1"/>
  <c r="G17" i="1"/>
  <c r="G21" i="1" s="1"/>
  <c r="F17" i="1"/>
  <c r="F21" i="1" s="1"/>
  <c r="E17" i="1"/>
  <c r="E21" i="1" s="1"/>
  <c r="E24" i="1" s="1"/>
  <c r="F24" i="1" l="1"/>
  <c r="G24" i="1"/>
  <c r="L23" i="1"/>
  <c r="D18" i="1"/>
  <c r="H24" i="1"/>
  <c r="L24" i="1" s="1"/>
  <c r="L21" i="1"/>
  <c r="K22" i="1"/>
  <c r="L22" i="1"/>
  <c r="K23" i="1"/>
  <c r="K21" i="1"/>
  <c r="K24" i="1" l="1"/>
</calcChain>
</file>

<file path=xl/sharedStrings.xml><?xml version="1.0" encoding="utf-8"?>
<sst xmlns="http://schemas.openxmlformats.org/spreadsheetml/2006/main" count="101" uniqueCount="63">
  <si>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</si>
  <si>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</si>
  <si>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</si>
  <si>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</si>
  <si>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</si>
  <si>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</si>
  <si>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</si>
  <si>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</si>
  <si>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</si>
  <si>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</si>
  <si>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</si>
  <si>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</si>
  <si>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</si>
  <si>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</si>
  <si>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</si>
  <si>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</si>
  <si>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</si>
  <si>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</si>
  <si>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</si>
  <si>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</si>
  <si>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</si>
  <si>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</si>
  <si>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</si>
  <si>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</si>
  <si>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</si>
  <si>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</si>
  <si>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</si>
  <si>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</si>
  <si>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</si>
  <si>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</si>
  <si>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</si>
  <si>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</si>
  <si>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</si>
  <si>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Kaarina Kansikas</t>
  </si>
  <si>
    <t>1.</t>
  </si>
  <si>
    <t>TMP</t>
  </si>
  <si>
    <t>3.</t>
  </si>
  <si>
    <t>uusinta mestaruudesta</t>
  </si>
  <si>
    <t>2.</t>
  </si>
  <si>
    <t>7.-8.</t>
  </si>
  <si>
    <t>Roihu</t>
  </si>
  <si>
    <t>11.-12.</t>
  </si>
  <si>
    <t>9.-10.</t>
  </si>
  <si>
    <t>putoamissarja</t>
  </si>
  <si>
    <t>putoamissarja, uusinta</t>
  </si>
  <si>
    <t>MESTARUUSSARJA</t>
  </si>
  <si>
    <t>URA SM-SARJASSA</t>
  </si>
  <si>
    <t>TMP = Työväen Maila-Pojat  (1932)</t>
  </si>
  <si>
    <t>Roihu = Roihu, Helsinki  (1957)</t>
  </si>
  <si>
    <t>L+T</t>
  </si>
  <si>
    <t>5.</t>
  </si>
  <si>
    <t>9.</t>
  </si>
  <si>
    <t>ENSIMMÄISET</t>
  </si>
  <si>
    <t>Ottelu</t>
  </si>
  <si>
    <t>1.  ottelu</t>
  </si>
  <si>
    <t>Lyöty juoksu</t>
  </si>
  <si>
    <t>Tuotu juoksu</t>
  </si>
  <si>
    <t>Kunnari</t>
  </si>
  <si>
    <t>6.</t>
  </si>
  <si>
    <t>22.05. 1966  Tahko - TMP  20-3</t>
  </si>
  <si>
    <t>29.05. 1966  TMP - Lippo  10-9</t>
  </si>
  <si>
    <t>2.  ottelu</t>
  </si>
  <si>
    <t>Arvio; Vuonna löi juoksuja 3 (3%), toi juoksuja 8 (9%). Näillä laskettu 1967.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</si>
</sst>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0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140625" style="59" customWidth="1"/>
    <col min="4" max="4" width="7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18" width="5.7109375" style="68" customWidth="1"/>
    <col min="19" max="19" width="5.7109375" style="67" customWidth="1"/>
    <col min="20" max="20" width="0.7109375" style="37" customWidth="1"/>
    <col min="21" max="28" width="5.7109375" style="60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4.5703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66"/>
      <c r="Q1" s="66"/>
      <c r="R1" s="6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49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1966</v>
      </c>
      <c r="C4" s="27" t="s">
        <v>58</v>
      </c>
      <c r="D4" s="63" t="s">
        <v>35</v>
      </c>
      <c r="E4" s="27">
        <v>9</v>
      </c>
      <c r="F4" s="27">
        <v>0</v>
      </c>
      <c r="G4" s="27">
        <v>3</v>
      </c>
      <c r="H4" s="27">
        <v>8</v>
      </c>
      <c r="I4" s="62"/>
      <c r="J4" s="62"/>
      <c r="K4" s="62"/>
      <c r="L4" s="62"/>
      <c r="M4" s="62"/>
      <c r="N4" s="62"/>
      <c r="O4" s="37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1967</v>
      </c>
      <c r="C5" s="27" t="s">
        <v>34</v>
      </c>
      <c r="D5" s="29" t="s">
        <v>35</v>
      </c>
      <c r="E5" s="27">
        <v>10</v>
      </c>
      <c r="F5" s="27">
        <v>0</v>
      </c>
      <c r="G5" s="27">
        <v>5</v>
      </c>
      <c r="H5" s="27">
        <v>13</v>
      </c>
      <c r="I5" s="62"/>
      <c r="J5" s="62"/>
      <c r="K5" s="62"/>
      <c r="L5" s="62"/>
      <c r="M5" s="62"/>
      <c r="N5" s="62"/>
      <c r="O5" s="37"/>
      <c r="P5" s="19"/>
      <c r="Q5" s="19"/>
      <c r="R5" s="19"/>
      <c r="S5" s="19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>
        <v>1</v>
      </c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1968</v>
      </c>
      <c r="C6" s="27" t="s">
        <v>34</v>
      </c>
      <c r="D6" s="29" t="s">
        <v>35</v>
      </c>
      <c r="E6" s="27">
        <v>3</v>
      </c>
      <c r="F6" s="27">
        <v>0</v>
      </c>
      <c r="G6" s="27">
        <v>0</v>
      </c>
      <c r="H6" s="27">
        <v>4</v>
      </c>
      <c r="I6" s="62"/>
      <c r="J6" s="62"/>
      <c r="K6" s="62"/>
      <c r="L6" s="62"/>
      <c r="M6" s="62"/>
      <c r="N6" s="62"/>
      <c r="O6" s="37"/>
      <c r="P6" s="19"/>
      <c r="Q6" s="19"/>
      <c r="R6" s="19"/>
      <c r="S6" s="19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>
        <v>1</v>
      </c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1969</v>
      </c>
      <c r="C7" s="27" t="s">
        <v>34</v>
      </c>
      <c r="D7" s="29" t="s">
        <v>35</v>
      </c>
      <c r="E7" s="27">
        <v>9</v>
      </c>
      <c r="F7" s="27">
        <v>1</v>
      </c>
      <c r="G7" s="27">
        <v>7</v>
      </c>
      <c r="H7" s="27">
        <v>18</v>
      </c>
      <c r="I7" s="62"/>
      <c r="J7" s="62"/>
      <c r="K7" s="62"/>
      <c r="L7" s="62"/>
      <c r="M7" s="62"/>
      <c r="N7" s="62"/>
      <c r="O7" s="37"/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>
        <v>1</v>
      </c>
      <c r="AI7" s="27"/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1970</v>
      </c>
      <c r="C8" s="27" t="s">
        <v>36</v>
      </c>
      <c r="D8" s="29" t="s">
        <v>35</v>
      </c>
      <c r="E8" s="27">
        <v>10</v>
      </c>
      <c r="F8" s="27">
        <v>0</v>
      </c>
      <c r="G8" s="27">
        <v>4</v>
      </c>
      <c r="H8" s="27">
        <v>26</v>
      </c>
      <c r="I8" s="62"/>
      <c r="J8" s="62"/>
      <c r="K8" s="62"/>
      <c r="L8" s="62"/>
      <c r="M8" s="62"/>
      <c r="N8" s="62"/>
      <c r="O8" s="37"/>
      <c r="P8" s="19"/>
      <c r="Q8" s="19" t="s">
        <v>51</v>
      </c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>
        <v>1</v>
      </c>
      <c r="AK8" s="17"/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1971</v>
      </c>
      <c r="C9" s="27" t="s">
        <v>34</v>
      </c>
      <c r="D9" s="63" t="s">
        <v>35</v>
      </c>
      <c r="E9" s="27">
        <v>9</v>
      </c>
      <c r="F9" s="27">
        <v>0</v>
      </c>
      <c r="G9" s="27">
        <v>5</v>
      </c>
      <c r="H9" s="27">
        <v>22</v>
      </c>
      <c r="I9" s="62"/>
      <c r="J9" s="62"/>
      <c r="K9" s="62"/>
      <c r="L9" s="62"/>
      <c r="M9" s="62"/>
      <c r="N9" s="62"/>
      <c r="O9" s="37"/>
      <c r="P9" s="19"/>
      <c r="Q9" s="19" t="s">
        <v>50</v>
      </c>
      <c r="R9" s="19"/>
      <c r="S9" s="19"/>
      <c r="T9" s="25"/>
      <c r="U9" s="27">
        <v>1</v>
      </c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>
        <v>1</v>
      </c>
      <c r="AI9" s="27"/>
      <c r="AJ9" s="27"/>
      <c r="AK9" s="17" t="s">
        <v>37</v>
      </c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1972</v>
      </c>
      <c r="C10" s="27"/>
      <c r="D10" s="63"/>
      <c r="E10" s="27"/>
      <c r="F10" s="27"/>
      <c r="G10" s="27"/>
      <c r="H10" s="27"/>
      <c r="I10" s="62"/>
      <c r="J10" s="62"/>
      <c r="K10" s="62"/>
      <c r="L10" s="62"/>
      <c r="M10" s="62"/>
      <c r="N10" s="62"/>
      <c r="O10" s="37"/>
      <c r="P10" s="19"/>
      <c r="Q10" s="19"/>
      <c r="R10" s="19"/>
      <c r="S10" s="19"/>
      <c r="T10" s="25"/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17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1973</v>
      </c>
      <c r="C11" s="27"/>
      <c r="D11" s="63"/>
      <c r="E11" s="27"/>
      <c r="F11" s="27"/>
      <c r="G11" s="27"/>
      <c r="H11" s="27"/>
      <c r="I11" s="62"/>
      <c r="J11" s="62"/>
      <c r="K11" s="62"/>
      <c r="L11" s="62"/>
      <c r="M11" s="62"/>
      <c r="N11" s="62"/>
      <c r="O11" s="37"/>
      <c r="P11" s="19"/>
      <c r="Q11" s="19"/>
      <c r="R11" s="19"/>
      <c r="S11" s="19"/>
      <c r="T11" s="25"/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17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7">
        <v>1974</v>
      </c>
      <c r="C12" s="27" t="s">
        <v>38</v>
      </c>
      <c r="D12" s="29" t="s">
        <v>35</v>
      </c>
      <c r="E12" s="27">
        <v>14</v>
      </c>
      <c r="F12" s="27">
        <v>0</v>
      </c>
      <c r="G12" s="27">
        <v>2</v>
      </c>
      <c r="H12" s="27">
        <v>26</v>
      </c>
      <c r="I12" s="62"/>
      <c r="J12" s="62"/>
      <c r="K12" s="62"/>
      <c r="L12" s="62"/>
      <c r="M12" s="62"/>
      <c r="N12" s="62"/>
      <c r="O12" s="37"/>
      <c r="P12" s="19"/>
      <c r="Q12" s="19" t="s">
        <v>50</v>
      </c>
      <c r="R12" s="19"/>
      <c r="S12" s="19"/>
      <c r="T12" s="25"/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>
        <v>1</v>
      </c>
      <c r="AJ12" s="27"/>
      <c r="AK12" s="17"/>
      <c r="AL12" s="24"/>
      <c r="AM12" s="9"/>
      <c r="AN12" s="9"/>
      <c r="AO12" s="9"/>
      <c r="AP12" s="9"/>
      <c r="AQ12" s="9"/>
    </row>
    <row r="13" spans="1:43" ht="15" customHeight="1" x14ac:dyDescent="0.25">
      <c r="A13" s="1"/>
      <c r="B13" s="27">
        <v>1975</v>
      </c>
      <c r="C13" s="27" t="s">
        <v>39</v>
      </c>
      <c r="D13" s="29" t="s">
        <v>40</v>
      </c>
      <c r="E13" s="27">
        <v>8</v>
      </c>
      <c r="F13" s="27">
        <v>1</v>
      </c>
      <c r="G13" s="27">
        <v>7</v>
      </c>
      <c r="H13" s="27">
        <v>5</v>
      </c>
      <c r="I13" s="62"/>
      <c r="J13" s="62"/>
      <c r="K13" s="62"/>
      <c r="L13" s="62"/>
      <c r="M13" s="62"/>
      <c r="N13" s="62"/>
      <c r="O13" s="37"/>
      <c r="P13" s="19"/>
      <c r="Q13" s="19"/>
      <c r="R13" s="19"/>
      <c r="S13" s="19"/>
      <c r="T13" s="25"/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17"/>
      <c r="AL13" s="24"/>
      <c r="AM13" s="9"/>
      <c r="AN13" s="9"/>
      <c r="AO13" s="9"/>
      <c r="AP13" s="9"/>
      <c r="AQ13" s="9"/>
    </row>
    <row r="14" spans="1:43" ht="15" customHeight="1" x14ac:dyDescent="0.25">
      <c r="A14" s="1"/>
      <c r="B14" s="27">
        <v>1976</v>
      </c>
      <c r="C14" s="27" t="s">
        <v>41</v>
      </c>
      <c r="D14" s="63" t="s">
        <v>40</v>
      </c>
      <c r="E14" s="27">
        <v>6</v>
      </c>
      <c r="F14" s="27">
        <v>0</v>
      </c>
      <c r="G14" s="27">
        <v>2</v>
      </c>
      <c r="H14" s="27">
        <v>2</v>
      </c>
      <c r="I14" s="62"/>
      <c r="J14" s="62"/>
      <c r="K14" s="62"/>
      <c r="L14" s="62"/>
      <c r="M14" s="62"/>
      <c r="N14" s="62"/>
      <c r="O14" s="37"/>
      <c r="P14" s="19"/>
      <c r="Q14" s="19"/>
      <c r="R14" s="19"/>
      <c r="S14" s="19"/>
      <c r="T14" s="25" t="e">
        <f t="shared" ref="T14:T17" si="0">PRODUCT(L14/S14)</f>
        <v>#DIV/0!</v>
      </c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17"/>
      <c r="AL14" s="24"/>
      <c r="AM14" s="9"/>
      <c r="AN14" s="9"/>
      <c r="AO14" s="9"/>
      <c r="AP14" s="9"/>
      <c r="AQ14" s="9"/>
    </row>
    <row r="15" spans="1:43" ht="15" customHeight="1" x14ac:dyDescent="0.25">
      <c r="A15" s="1"/>
      <c r="B15" s="27">
        <v>1978</v>
      </c>
      <c r="C15" s="27" t="s">
        <v>42</v>
      </c>
      <c r="D15" s="29" t="s">
        <v>40</v>
      </c>
      <c r="E15" s="27">
        <v>10</v>
      </c>
      <c r="F15" s="27">
        <v>0</v>
      </c>
      <c r="G15" s="27">
        <v>7</v>
      </c>
      <c r="H15" s="27">
        <v>11</v>
      </c>
      <c r="I15" s="62"/>
      <c r="J15" s="62"/>
      <c r="K15" s="62"/>
      <c r="L15" s="62"/>
      <c r="M15" s="62"/>
      <c r="N15" s="62"/>
      <c r="O15" s="37"/>
      <c r="P15" s="19"/>
      <c r="Q15" s="19"/>
      <c r="R15" s="19"/>
      <c r="S15" s="19"/>
      <c r="T15" s="25" t="e">
        <f t="shared" si="0"/>
        <v>#DIV/0!</v>
      </c>
      <c r="U15" s="27"/>
      <c r="V15" s="27"/>
      <c r="W15" s="27"/>
      <c r="X15" s="27"/>
      <c r="Y15" s="27"/>
      <c r="Z15" s="28">
        <v>2</v>
      </c>
      <c r="AA15" s="28">
        <v>0</v>
      </c>
      <c r="AB15" s="28">
        <v>2</v>
      </c>
      <c r="AC15" s="28">
        <v>2</v>
      </c>
      <c r="AD15" s="28"/>
      <c r="AE15" s="27"/>
      <c r="AF15" s="27"/>
      <c r="AG15" s="27"/>
      <c r="AH15" s="27"/>
      <c r="AI15" s="27"/>
      <c r="AJ15" s="27"/>
      <c r="AK15" s="64" t="s">
        <v>43</v>
      </c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27">
        <v>1979</v>
      </c>
      <c r="C16" s="27" t="s">
        <v>41</v>
      </c>
      <c r="D16" s="63" t="s">
        <v>40</v>
      </c>
      <c r="E16" s="27">
        <v>0</v>
      </c>
      <c r="F16" s="27">
        <v>0</v>
      </c>
      <c r="G16" s="27">
        <v>0</v>
      </c>
      <c r="H16" s="27">
        <v>0</v>
      </c>
      <c r="I16" s="62"/>
      <c r="J16" s="62"/>
      <c r="K16" s="62"/>
      <c r="L16" s="62"/>
      <c r="M16" s="62"/>
      <c r="N16" s="62"/>
      <c r="O16" s="37"/>
      <c r="P16" s="19"/>
      <c r="Q16" s="19"/>
      <c r="R16" s="19"/>
      <c r="S16" s="19"/>
      <c r="T16" s="25" t="e">
        <f t="shared" si="0"/>
        <v>#DIV/0!</v>
      </c>
      <c r="U16" s="27"/>
      <c r="V16" s="27"/>
      <c r="W16" s="27"/>
      <c r="X16" s="27"/>
      <c r="Y16" s="27"/>
      <c r="Z16" s="28">
        <v>3</v>
      </c>
      <c r="AA16" s="28">
        <v>0</v>
      </c>
      <c r="AB16" s="28">
        <v>4</v>
      </c>
      <c r="AC16" s="28">
        <v>1</v>
      </c>
      <c r="AD16" s="28"/>
      <c r="AE16" s="27"/>
      <c r="AF16" s="27"/>
      <c r="AG16" s="27"/>
      <c r="AH16" s="27"/>
      <c r="AI16" s="27"/>
      <c r="AJ16" s="27"/>
      <c r="AK16" s="64" t="s">
        <v>44</v>
      </c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17" t="s">
        <v>9</v>
      </c>
      <c r="C17" s="18"/>
      <c r="D17" s="16"/>
      <c r="E17" s="19">
        <f>SUM(E4:E16)</f>
        <v>88</v>
      </c>
      <c r="F17" s="19">
        <f>SUM(F4:F16)</f>
        <v>2</v>
      </c>
      <c r="G17" s="19">
        <f>SUM(G4:G16)</f>
        <v>42</v>
      </c>
      <c r="H17" s="19">
        <f>SUM(H4:H16)</f>
        <v>135</v>
      </c>
      <c r="I17" s="19"/>
      <c r="J17" s="19"/>
      <c r="K17" s="19"/>
      <c r="L17" s="19"/>
      <c r="M17" s="19"/>
      <c r="N17" s="31"/>
      <c r="O17" s="32"/>
      <c r="P17" s="19"/>
      <c r="Q17" s="19"/>
      <c r="R17" s="19"/>
      <c r="S17" s="19"/>
      <c r="T17" s="25" t="e">
        <f t="shared" si="0"/>
        <v>#DIV/0!</v>
      </c>
      <c r="U17" s="19">
        <f>SUM(U4:U16)</f>
        <v>1</v>
      </c>
      <c r="V17" s="19">
        <f>SUM(V4:V16)</f>
        <v>0</v>
      </c>
      <c r="W17" s="19">
        <f>SUM(W4:W16)</f>
        <v>0</v>
      </c>
      <c r="X17" s="19">
        <f>SUM(X4:X16)</f>
        <v>0</v>
      </c>
      <c r="Y17" s="19"/>
      <c r="Z17" s="19">
        <f>SUM(Z4:Z16)</f>
        <v>5</v>
      </c>
      <c r="AA17" s="19">
        <f>SUM(AA4:AA16)</f>
        <v>0</v>
      </c>
      <c r="AB17" s="19">
        <f>SUM(AB4:AB16)</f>
        <v>6</v>
      </c>
      <c r="AC17" s="19">
        <f>SUM(AC4:AC16)</f>
        <v>3</v>
      </c>
      <c r="AD17" s="19"/>
      <c r="AE17" s="19">
        <f t="shared" ref="AE17:AJ17" si="1">SUM(AE4:AE16)</f>
        <v>0</v>
      </c>
      <c r="AF17" s="19">
        <f t="shared" si="1"/>
        <v>0</v>
      </c>
      <c r="AG17" s="19">
        <f t="shared" si="1"/>
        <v>0</v>
      </c>
      <c r="AH17" s="19">
        <f t="shared" si="1"/>
        <v>4</v>
      </c>
      <c r="AI17" s="19">
        <f t="shared" si="1"/>
        <v>1</v>
      </c>
      <c r="AJ17" s="19">
        <f t="shared" si="1"/>
        <v>1</v>
      </c>
      <c r="AK17" s="1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29" t="s">
        <v>2</v>
      </c>
      <c r="C18" s="33"/>
      <c r="D18" s="34">
        <f>SUM(F17:H17)*5/3+(E17/3)+(AE17*25)+(AF17*25)+(AG17*15)+(AH17*25)+(AI17*20)+(AJ17*15)-25</f>
        <v>437.66666666666663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36"/>
      <c r="AJ18" s="1"/>
      <c r="AK18" s="1"/>
      <c r="AL18" s="24"/>
      <c r="AM18" s="9"/>
      <c r="AN18" s="9"/>
      <c r="AO18" s="9"/>
      <c r="AP18" s="9"/>
      <c r="AQ18" s="9"/>
    </row>
    <row r="19" spans="1:43" s="10" customFormat="1" ht="15" customHeight="1" x14ac:dyDescent="0.25">
      <c r="A19" s="1"/>
      <c r="B19" s="1"/>
      <c r="C19" s="1"/>
      <c r="D19" s="25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9"/>
      <c r="AN19" s="9"/>
      <c r="AO19" s="9"/>
      <c r="AP19" s="9"/>
      <c r="AQ19" s="9"/>
    </row>
    <row r="20" spans="1:43" ht="15" customHeight="1" x14ac:dyDescent="0.25">
      <c r="A20" s="1"/>
      <c r="B20" s="23" t="s">
        <v>46</v>
      </c>
      <c r="C20" s="40"/>
      <c r="D20" s="40"/>
      <c r="E20" s="19" t="s">
        <v>4</v>
      </c>
      <c r="F20" s="19" t="s">
        <v>12</v>
      </c>
      <c r="G20" s="16" t="s">
        <v>13</v>
      </c>
      <c r="H20" s="19" t="s">
        <v>14</v>
      </c>
      <c r="I20" s="19" t="s">
        <v>3</v>
      </c>
      <c r="J20" s="1"/>
      <c r="K20" s="19" t="s">
        <v>22</v>
      </c>
      <c r="L20" s="19" t="s">
        <v>23</v>
      </c>
      <c r="M20" s="19" t="s">
        <v>24</v>
      </c>
      <c r="N20" s="31" t="s">
        <v>30</v>
      </c>
      <c r="O20" s="25"/>
      <c r="P20" s="41" t="s">
        <v>52</v>
      </c>
      <c r="Q20" s="13"/>
      <c r="R20" s="13"/>
      <c r="S20" s="13"/>
      <c r="T20" s="69"/>
      <c r="U20" s="69"/>
      <c r="V20" s="69"/>
      <c r="W20" s="69"/>
      <c r="X20" s="69"/>
      <c r="Y20" s="13"/>
      <c r="Z20" s="13"/>
      <c r="AA20" s="69"/>
      <c r="AB20" s="69"/>
      <c r="AC20" s="69"/>
      <c r="AD20" s="13"/>
      <c r="AE20" s="13"/>
      <c r="AF20" s="13"/>
      <c r="AG20" s="12"/>
      <c r="AH20" s="13"/>
      <c r="AI20" s="13"/>
      <c r="AJ20" s="13"/>
      <c r="AK20" s="70"/>
      <c r="AL20" s="1"/>
      <c r="AM20" s="9"/>
      <c r="AN20" s="9"/>
      <c r="AO20" s="9"/>
      <c r="AP20" s="9"/>
      <c r="AQ20" s="9"/>
    </row>
    <row r="21" spans="1:43" ht="15" customHeight="1" x14ac:dyDescent="0.2">
      <c r="A21" s="1"/>
      <c r="B21" s="41" t="s">
        <v>15</v>
      </c>
      <c r="C21" s="13"/>
      <c r="D21" s="42"/>
      <c r="E21" s="27">
        <f>PRODUCT(E17)</f>
        <v>88</v>
      </c>
      <c r="F21" s="27">
        <f>PRODUCT(F17)</f>
        <v>2</v>
      </c>
      <c r="G21" s="27">
        <f>PRODUCT(G17)</f>
        <v>42</v>
      </c>
      <c r="H21" s="27">
        <f>PRODUCT(H17)</f>
        <v>135</v>
      </c>
      <c r="I21" s="27"/>
      <c r="J21" s="1"/>
      <c r="K21" s="43">
        <f>PRODUCT((F21+G21)/E21)</f>
        <v>0.5</v>
      </c>
      <c r="L21" s="43">
        <f>PRODUCT(H21/E21)</f>
        <v>1.5340909090909092</v>
      </c>
      <c r="M21" s="43"/>
      <c r="N21" s="30"/>
      <c r="O21" s="25"/>
      <c r="P21" s="71" t="s">
        <v>53</v>
      </c>
      <c r="Q21" s="72"/>
      <c r="R21" s="72"/>
      <c r="S21" s="73" t="s">
        <v>59</v>
      </c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4" t="s">
        <v>54</v>
      </c>
      <c r="AE21" s="73"/>
      <c r="AF21" s="73"/>
      <c r="AG21" s="75"/>
      <c r="AH21" s="73"/>
      <c r="AI21" s="73"/>
      <c r="AJ21" s="74"/>
      <c r="AK21" s="76"/>
      <c r="AL21" s="1"/>
      <c r="AM21" s="9"/>
      <c r="AN21" s="9"/>
      <c r="AO21" s="9"/>
      <c r="AP21" s="9"/>
      <c r="AQ21" s="9"/>
    </row>
    <row r="22" spans="1:43" ht="15" customHeight="1" x14ac:dyDescent="0.2">
      <c r="A22" s="1"/>
      <c r="B22" s="44" t="s">
        <v>16</v>
      </c>
      <c r="C22" s="45"/>
      <c r="D22" s="46"/>
      <c r="E22" s="27">
        <f>PRODUCT(U17)</f>
        <v>1</v>
      </c>
      <c r="F22" s="27">
        <f>PRODUCT(V17)</f>
        <v>0</v>
      </c>
      <c r="G22" s="27">
        <f>PRODUCT(W17)</f>
        <v>0</v>
      </c>
      <c r="H22" s="27">
        <f>PRODUCT(X17)</f>
        <v>0</v>
      </c>
      <c r="I22" s="27"/>
      <c r="J22" s="1"/>
      <c r="K22" s="43">
        <f>PRODUCT((F22+G22)/E22)</f>
        <v>0</v>
      </c>
      <c r="L22" s="43">
        <f>PRODUCT(H22/E22)</f>
        <v>0</v>
      </c>
      <c r="M22" s="43"/>
      <c r="N22" s="30"/>
      <c r="O22" s="25"/>
      <c r="P22" s="77" t="s">
        <v>55</v>
      </c>
      <c r="Q22" s="78"/>
      <c r="R22" s="78"/>
      <c r="S22" s="79" t="s">
        <v>59</v>
      </c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80" t="s">
        <v>54</v>
      </c>
      <c r="AE22" s="79"/>
      <c r="AF22" s="79"/>
      <c r="AG22" s="81"/>
      <c r="AH22" s="79"/>
      <c r="AI22" s="79"/>
      <c r="AJ22" s="80"/>
      <c r="AK22" s="82"/>
      <c r="AL22" s="1"/>
      <c r="AM22" s="9"/>
      <c r="AN22" s="9"/>
      <c r="AO22" s="9"/>
      <c r="AP22" s="9"/>
      <c r="AQ22" s="9"/>
    </row>
    <row r="23" spans="1:43" ht="15" customHeight="1" x14ac:dyDescent="0.2">
      <c r="A23" s="1"/>
      <c r="B23" s="47" t="s">
        <v>17</v>
      </c>
      <c r="C23" s="48"/>
      <c r="D23" s="49"/>
      <c r="E23" s="28">
        <f>PRODUCT(Z17)</f>
        <v>5</v>
      </c>
      <c r="F23" s="28">
        <f>PRODUCT(AA17)</f>
        <v>0</v>
      </c>
      <c r="G23" s="28">
        <f>PRODUCT(AB17)</f>
        <v>6</v>
      </c>
      <c r="H23" s="28">
        <f>PRODUCT(AC17)</f>
        <v>3</v>
      </c>
      <c r="I23" s="28"/>
      <c r="J23" s="1"/>
      <c r="K23" s="50">
        <f>PRODUCT((F23+G23)/E23)</f>
        <v>1.2</v>
      </c>
      <c r="L23" s="50">
        <f>PRODUCT(H23/E23)</f>
        <v>0.6</v>
      </c>
      <c r="M23" s="50"/>
      <c r="N23" s="51"/>
      <c r="O23" s="25"/>
      <c r="P23" s="77" t="s">
        <v>56</v>
      </c>
      <c r="Q23" s="78"/>
      <c r="R23" s="78"/>
      <c r="S23" s="79" t="s">
        <v>60</v>
      </c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80" t="s">
        <v>61</v>
      </c>
      <c r="AE23" s="79"/>
      <c r="AF23" s="79"/>
      <c r="AG23" s="81"/>
      <c r="AH23" s="79"/>
      <c r="AI23" s="79"/>
      <c r="AJ23" s="80"/>
      <c r="AK23" s="82"/>
      <c r="AL23" s="1"/>
      <c r="AM23" s="9"/>
      <c r="AN23" s="9"/>
      <c r="AO23" s="9"/>
      <c r="AP23" s="9"/>
      <c r="AQ23" s="9"/>
    </row>
    <row r="24" spans="1:43" ht="15" customHeight="1" x14ac:dyDescent="0.2">
      <c r="A24" s="1"/>
      <c r="B24" s="52" t="s">
        <v>18</v>
      </c>
      <c r="C24" s="53"/>
      <c r="D24" s="54"/>
      <c r="E24" s="19">
        <f>SUM(E21:E23)</f>
        <v>94</v>
      </c>
      <c r="F24" s="19">
        <f>SUM(F21:F23)</f>
        <v>2</v>
      </c>
      <c r="G24" s="19">
        <f>SUM(G21:G23)</f>
        <v>48</v>
      </c>
      <c r="H24" s="19">
        <f>SUM(H21:H23)</f>
        <v>138</v>
      </c>
      <c r="I24" s="19"/>
      <c r="J24" s="1"/>
      <c r="K24" s="55">
        <f>PRODUCT((F24+G24)/E24)</f>
        <v>0.53191489361702127</v>
      </c>
      <c r="L24" s="55">
        <f>PRODUCT(H24/E24)</f>
        <v>1.4680851063829787</v>
      </c>
      <c r="M24" s="55"/>
      <c r="N24" s="31"/>
      <c r="O24" s="25"/>
      <c r="P24" s="83" t="s">
        <v>57</v>
      </c>
      <c r="Q24" s="84"/>
      <c r="R24" s="84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6"/>
      <c r="AE24" s="85"/>
      <c r="AF24" s="85"/>
      <c r="AG24" s="87"/>
      <c r="AH24" s="85"/>
      <c r="AI24" s="85"/>
      <c r="AJ24" s="86"/>
      <c r="AK24" s="88"/>
      <c r="AL24" s="1"/>
      <c r="AM24" s="9"/>
      <c r="AN24" s="9"/>
      <c r="AO24" s="9"/>
      <c r="AP24" s="9"/>
      <c r="AQ24" s="9"/>
    </row>
    <row r="25" spans="1:43" ht="15" customHeight="1" x14ac:dyDescent="0.2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9"/>
      <c r="AN25" s="9"/>
      <c r="AO25" s="9"/>
      <c r="AP25" s="9"/>
      <c r="AQ25" s="9"/>
    </row>
    <row r="26" spans="1:43" ht="15" customHeight="1" x14ac:dyDescent="0.25">
      <c r="A26" s="1"/>
      <c r="B26" s="1" t="s">
        <v>31</v>
      </c>
      <c r="C26" s="1"/>
      <c r="D26" s="65" t="s">
        <v>47</v>
      </c>
      <c r="E26" s="1"/>
      <c r="F26" s="1"/>
      <c r="G26" s="1"/>
      <c r="H26" s="1"/>
      <c r="I26" s="1"/>
      <c r="J26" s="1"/>
      <c r="K26" s="89" t="s">
        <v>62</v>
      </c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65" t="s">
        <v>48</v>
      </c>
      <c r="E27" s="1"/>
      <c r="F27" s="1"/>
      <c r="G27" s="1"/>
      <c r="H27" s="1"/>
      <c r="I27" s="1"/>
      <c r="J27" s="1"/>
      <c r="K27" s="89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9"/>
      <c r="AN27" s="9"/>
      <c r="AO27" s="9"/>
      <c r="AP27" s="9"/>
      <c r="AQ27" s="9"/>
    </row>
    <row r="28" spans="1:43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9"/>
      <c r="AN28" s="9"/>
      <c r="AO28" s="9"/>
      <c r="AP28" s="9"/>
      <c r="AQ28" s="9"/>
    </row>
    <row r="29" spans="1:4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9"/>
      <c r="AN29" s="9"/>
      <c r="AO29" s="9"/>
      <c r="AP29" s="9"/>
      <c r="AQ29" s="9"/>
    </row>
    <row r="30" spans="1:43" s="58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7"/>
      <c r="N30" s="5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9"/>
      <c r="AN30" s="9"/>
      <c r="AO30" s="9"/>
      <c r="AP30" s="9"/>
      <c r="AQ30" s="9"/>
    </row>
    <row r="31" spans="1:43" s="58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9"/>
      <c r="AN31" s="9"/>
      <c r="AO31" s="9"/>
      <c r="AP31" s="9"/>
      <c r="AQ31" s="9"/>
    </row>
    <row r="32" spans="1:43" s="58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5"/>
      <c r="AF33" s="25"/>
      <c r="AG33" s="25"/>
      <c r="AH33" s="25"/>
      <c r="AI33" s="25"/>
      <c r="AJ33" s="25"/>
      <c r="AK33" s="57"/>
      <c r="AL33" s="24"/>
      <c r="AM33" s="9"/>
      <c r="AN33" s="9"/>
      <c r="AO33" s="9"/>
      <c r="AP33" s="9"/>
      <c r="AQ33" s="9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5"/>
      <c r="AF34" s="25"/>
      <c r="AG34" s="25"/>
      <c r="AH34" s="25"/>
      <c r="AI34" s="25"/>
      <c r="AJ34" s="25"/>
      <c r="AK34" s="57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38"/>
      <c r="R35" s="1"/>
      <c r="S35" s="1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7"/>
      <c r="N36" s="35"/>
      <c r="O36" s="25"/>
      <c r="P36" s="1"/>
      <c r="Q36" s="38"/>
      <c r="R36" s="1"/>
      <c r="S36" s="1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7"/>
      <c r="N37" s="57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56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9"/>
      <c r="AM38" s="58"/>
      <c r="AN38" s="58"/>
      <c r="AO38" s="58"/>
      <c r="AP38" s="58"/>
      <c r="AQ38" s="58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56"/>
      <c r="AB39" s="56"/>
      <c r="AC39" s="25"/>
      <c r="AD39" s="25"/>
      <c r="AE39" s="25"/>
      <c r="AF39" s="25"/>
      <c r="AG39" s="25"/>
      <c r="AH39" s="25"/>
      <c r="AI39" s="25"/>
      <c r="AJ39" s="25"/>
      <c r="AK39" s="25"/>
      <c r="AL39" s="9"/>
      <c r="AM39" s="58"/>
      <c r="AN39" s="58"/>
      <c r="AO39" s="58"/>
      <c r="AP39" s="58"/>
      <c r="AQ39" s="58"/>
    </row>
    <row r="40" spans="1:43" ht="15" customHeight="1" x14ac:dyDescent="0.25">
      <c r="A40" s="5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56"/>
      <c r="AB40" s="56"/>
      <c r="AC40" s="25"/>
      <c r="AD40" s="25"/>
      <c r="AE40" s="25"/>
      <c r="AF40" s="25"/>
      <c r="AG40" s="25"/>
      <c r="AH40" s="25"/>
      <c r="AI40" s="25"/>
      <c r="AJ40" s="25"/>
      <c r="AK40" s="25"/>
      <c r="AL40" s="9"/>
    </row>
    <row r="41" spans="1:43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56"/>
      <c r="AB41" s="56"/>
      <c r="AC41" s="25"/>
      <c r="AD41" s="25"/>
      <c r="AE41" s="25"/>
      <c r="AF41" s="25"/>
      <c r="AG41" s="25"/>
      <c r="AH41" s="25"/>
      <c r="AI41" s="25"/>
      <c r="AJ41" s="25"/>
      <c r="AK41" s="25"/>
      <c r="AL41" s="9"/>
    </row>
    <row r="42" spans="1:43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56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9"/>
    </row>
    <row r="43" spans="1:43" ht="15" customHeight="1" x14ac:dyDescent="0.25">
      <c r="A43" s="59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7"/>
      <c r="N43" s="35"/>
      <c r="O43" s="25"/>
      <c r="P43" s="25"/>
      <c r="Q43" s="25"/>
      <c r="R43" s="25"/>
      <c r="S43" s="25"/>
      <c r="T43" s="25"/>
      <c r="U43" s="1"/>
      <c r="V43" s="38"/>
      <c r="W43" s="1"/>
      <c r="X43" s="25"/>
      <c r="Y43" s="25"/>
      <c r="Z43" s="25"/>
      <c r="AA43" s="25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9"/>
    </row>
    <row r="44" spans="1:43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56"/>
      <c r="AB44" s="56"/>
      <c r="AC44" s="25"/>
      <c r="AD44" s="25"/>
      <c r="AE44" s="25"/>
      <c r="AF44" s="25"/>
      <c r="AG44" s="25"/>
      <c r="AH44" s="25"/>
      <c r="AI44" s="25"/>
      <c r="AJ44" s="25"/>
      <c r="AK44" s="25"/>
      <c r="AL44" s="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56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56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25"/>
      <c r="Z47" s="25"/>
      <c r="AA47" s="56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25"/>
      <c r="Z48" s="25"/>
      <c r="AA48" s="56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38"/>
      <c r="W49" s="1"/>
      <c r="X49" s="1"/>
      <c r="Y49" s="25"/>
      <c r="Z49" s="25"/>
      <c r="AA49" s="56"/>
      <c r="AB49" s="1"/>
      <c r="AC49" s="1"/>
      <c r="AD49" s="1"/>
      <c r="AE49" s="1"/>
      <c r="AF49" s="1"/>
      <c r="AG49" s="1"/>
      <c r="AH49" s="1"/>
      <c r="AI49" s="1"/>
      <c r="AJ49" s="1"/>
      <c r="AK49" s="39"/>
    </row>
    <row r="50" spans="2:37" ht="15" customHeight="1" x14ac:dyDescent="0.25">
      <c r="P50" s="25"/>
      <c r="Q50" s="25"/>
      <c r="R50" s="25"/>
      <c r="S50" s="25"/>
      <c r="T50" s="25"/>
    </row>
    <row r="51" spans="2:37" ht="15" customHeight="1" x14ac:dyDescent="0.25">
      <c r="P51" s="25"/>
      <c r="Q51" s="25"/>
      <c r="R51" s="25"/>
      <c r="S51" s="25"/>
      <c r="T51" s="25"/>
    </row>
    <row r="52" spans="2:37" ht="15" customHeight="1" x14ac:dyDescent="0.25">
      <c r="P52" s="25"/>
      <c r="Q52" s="25"/>
      <c r="R52" s="25"/>
      <c r="S52" s="25"/>
      <c r="T52" s="25"/>
    </row>
    <row r="53" spans="2:37" ht="15" customHeight="1" x14ac:dyDescent="0.25">
      <c r="P53" s="25"/>
      <c r="Q53" s="25"/>
      <c r="R53" s="25"/>
      <c r="S53" s="25"/>
      <c r="T53" s="25"/>
    </row>
    <row r="54" spans="2:37" ht="15" customHeight="1" x14ac:dyDescent="0.25">
      <c r="P54" s="9"/>
      <c r="Q54" s="9"/>
      <c r="R54" s="9"/>
      <c r="S54" s="1"/>
      <c r="T54" s="25"/>
    </row>
    <row r="55" spans="2:37" ht="15" customHeight="1" x14ac:dyDescent="0.25">
      <c r="P55" s="9"/>
      <c r="Q55" s="9"/>
      <c r="R55" s="9"/>
      <c r="S55" s="1"/>
      <c r="T55" s="25"/>
    </row>
    <row r="56" spans="2:37" ht="15" customHeight="1" x14ac:dyDescent="0.25">
      <c r="P56" s="9"/>
      <c r="Q56" s="9"/>
      <c r="R56" s="9"/>
      <c r="S56" s="1"/>
      <c r="T56" s="25"/>
    </row>
    <row r="57" spans="2:37" ht="15" customHeight="1" x14ac:dyDescent="0.25">
      <c r="P57" s="9"/>
      <c r="Q57" s="9"/>
      <c r="R57" s="9"/>
      <c r="S57" s="1"/>
      <c r="T57" s="25"/>
    </row>
    <row r="58" spans="2:37" ht="15" customHeight="1" x14ac:dyDescent="0.25">
      <c r="P58" s="9"/>
      <c r="Q58" s="9"/>
      <c r="R58" s="9"/>
      <c r="S58" s="1"/>
      <c r="T58" s="25"/>
    </row>
    <row r="59" spans="2:37" ht="15" customHeight="1" x14ac:dyDescent="0.25">
      <c r="P59" s="9"/>
      <c r="Q59" s="9"/>
      <c r="R59" s="9"/>
      <c r="S59" s="1"/>
      <c r="T59" s="25"/>
    </row>
    <row r="60" spans="2:37" ht="15" customHeight="1" x14ac:dyDescent="0.25">
      <c r="P60" s="9"/>
      <c r="Q60" s="9"/>
      <c r="R60" s="9"/>
      <c r="S60" s="1"/>
      <c r="T60" s="25"/>
    </row>
    <row r="61" spans="2:37" ht="15" customHeight="1" x14ac:dyDescent="0.25">
      <c r="P61" s="9"/>
      <c r="Q61" s="9"/>
      <c r="R61" s="9"/>
      <c r="S61" s="1"/>
      <c r="T61" s="25"/>
    </row>
    <row r="62" spans="2:37" ht="15" customHeight="1" x14ac:dyDescent="0.25">
      <c r="P62" s="9"/>
      <c r="Q62" s="9"/>
      <c r="R62" s="9"/>
      <c r="S62" s="1"/>
      <c r="T62" s="25"/>
    </row>
    <row r="63" spans="2:37" ht="15" customHeight="1" x14ac:dyDescent="0.25">
      <c r="P63" s="9"/>
      <c r="Q63" s="9"/>
      <c r="R63" s="9"/>
      <c r="S63" s="1"/>
      <c r="T63" s="25"/>
    </row>
    <row r="64" spans="2:37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  <row r="84" spans="16:20" ht="15" customHeight="1" x14ac:dyDescent="0.25">
      <c r="P84" s="9"/>
      <c r="Q84" s="9"/>
      <c r="R84" s="9"/>
    </row>
    <row r="85" spans="16:20" ht="15" customHeight="1" x14ac:dyDescent="0.25">
      <c r="P85" s="9"/>
      <c r="Q85" s="9"/>
      <c r="R85" s="9"/>
    </row>
    <row r="86" spans="16:20" ht="15" customHeight="1" x14ac:dyDescent="0.25">
      <c r="P86" s="9"/>
      <c r="Q86" s="9"/>
      <c r="R86" s="9"/>
      <c r="S86" s="1"/>
      <c r="T86" s="25"/>
    </row>
    <row r="87" spans="16:20" ht="15" customHeight="1" x14ac:dyDescent="0.25">
      <c r="P87" s="9"/>
      <c r="Q87" s="9"/>
      <c r="R87" s="9"/>
      <c r="S87" s="1"/>
      <c r="T87" s="25"/>
    </row>
  </sheetData>
  <sortState ref="B4:AK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2019-04-11T19:36:53Z</dcterms:modified>
</cp:coreProperties>
</file>