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0" i="1" l="1"/>
  <c r="O20" i="1"/>
  <c r="AE13" i="1" l="1"/>
  <c r="AD13" i="1"/>
  <c r="AC13" i="1"/>
  <c r="AB13" i="1"/>
  <c r="AA13" i="1"/>
  <c r="Z13" i="1"/>
  <c r="Y13" i="1"/>
  <c r="I19" i="1"/>
  <c r="X13" i="1"/>
  <c r="H19" i="1"/>
  <c r="W13" i="1"/>
  <c r="G19" i="1"/>
  <c r="V13" i="1"/>
  <c r="F19" i="1"/>
  <c r="U13" i="1"/>
  <c r="E19" i="1"/>
  <c r="T13" i="1"/>
  <c r="I18" i="1"/>
  <c r="S13" i="1"/>
  <c r="H18" i="1"/>
  <c r="R13" i="1"/>
  <c r="G18" i="1"/>
  <c r="Q13" i="1"/>
  <c r="F18" i="1"/>
  <c r="P13" i="1"/>
  <c r="E18" i="1"/>
  <c r="M13" i="1"/>
  <c r="L13" i="1"/>
  <c r="K13" i="1"/>
  <c r="J13" i="1"/>
  <c r="I13" i="1"/>
  <c r="I17" i="1"/>
  <c r="H13" i="1"/>
  <c r="H17" i="1"/>
  <c r="L17" i="1" s="1"/>
  <c r="G13" i="1"/>
  <c r="G17" i="1"/>
  <c r="F13" i="1"/>
  <c r="F17" i="1"/>
  <c r="E13" i="1"/>
  <c r="E17" i="1"/>
  <c r="N13" i="1"/>
  <c r="N17" i="1"/>
  <c r="I20" i="1"/>
  <c r="G20" i="1"/>
  <c r="K19" i="1"/>
  <c r="M17" i="1"/>
  <c r="K18" i="1"/>
  <c r="M18" i="1"/>
  <c r="E20" i="1"/>
  <c r="M20" i="1" s="1"/>
  <c r="K17" i="1"/>
  <c r="F20" i="1"/>
  <c r="L18" i="1"/>
  <c r="H20" i="1"/>
  <c r="M19" i="1"/>
  <c r="L19" i="1"/>
  <c r="D14" i="1"/>
  <c r="L20" i="1"/>
  <c r="K20" i="1"/>
</calcChain>
</file>

<file path=xl/sharedStrings.xml><?xml version="1.0" encoding="utf-8"?>
<sst xmlns="http://schemas.openxmlformats.org/spreadsheetml/2006/main" count="84" uniqueCount="51">
  <si>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</si>
  <si>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</si>
  <si>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</si>
  <si>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</si>
  <si>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</si>
  <si>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</si>
  <si>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</si>
  <si>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</si>
  <si>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</si>
  <si>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</si>
  <si>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</si>
  <si>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</si>
  <si>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</si>
  <si>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</si>
  <si>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</si>
  <si>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</si>
  <si>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</si>
  <si>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</si>
  <si>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</si>
  <si>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</si>
  <si>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</si>
  <si>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</si>
  <si>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</si>
  <si>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</si>
  <si>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</si>
  <si>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</si>
  <si>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</si>
  <si>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</si>
  <si>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</si>
  <si>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</si>
  <si>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</si>
  <si>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</si>
  <si>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</si>
  <si>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</si>
  <si>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</si>
  <si>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TyTe</t>
  </si>
  <si>
    <t>Hannele Kaakinen</t>
  </si>
  <si>
    <t>2.</t>
  </si>
  <si>
    <t>8.</t>
  </si>
  <si>
    <t>6.</t>
  </si>
  <si>
    <t>ykköspesis</t>
  </si>
  <si>
    <t>14.4.1980</t>
  </si>
  <si>
    <t>play off</t>
  </si>
  <si>
    <t>karsintasarja</t>
  </si>
  <si>
    <t>TyTe = Tyrnävän Tempaus  (1922)</t>
  </si>
  <si>
    <t>superpesiskarsinta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</si>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</sst>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bestFit="1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6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36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2">
        <v>1995</v>
      </c>
      <c r="C4" s="62"/>
      <c r="D4" s="63" t="s">
        <v>35</v>
      </c>
      <c r="E4" s="62"/>
      <c r="F4" s="64" t="s">
        <v>40</v>
      </c>
      <c r="G4" s="65"/>
      <c r="H4" s="66"/>
      <c r="I4" s="62"/>
      <c r="J4" s="62"/>
      <c r="K4" s="62"/>
      <c r="L4" s="62"/>
      <c r="M4" s="62"/>
      <c r="N4" s="67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2">
        <v>1996</v>
      </c>
      <c r="C5" s="62"/>
      <c r="D5" s="63" t="s">
        <v>35</v>
      </c>
      <c r="E5" s="62"/>
      <c r="F5" s="64" t="s">
        <v>40</v>
      </c>
      <c r="G5" s="65"/>
      <c r="H5" s="66"/>
      <c r="I5" s="62"/>
      <c r="J5" s="62"/>
      <c r="K5" s="62"/>
      <c r="L5" s="62"/>
      <c r="M5" s="62"/>
      <c r="N5" s="67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2">
        <v>1997</v>
      </c>
      <c r="C6" s="62"/>
      <c r="D6" s="63" t="s">
        <v>35</v>
      </c>
      <c r="E6" s="62"/>
      <c r="F6" s="64" t="s">
        <v>40</v>
      </c>
      <c r="G6" s="65"/>
      <c r="H6" s="66"/>
      <c r="I6" s="62"/>
      <c r="J6" s="62"/>
      <c r="K6" s="62"/>
      <c r="L6" s="62"/>
      <c r="M6" s="62"/>
      <c r="N6" s="6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2">
        <v>1998</v>
      </c>
      <c r="C7" s="62"/>
      <c r="D7" s="63" t="s">
        <v>35</v>
      </c>
      <c r="E7" s="62"/>
      <c r="F7" s="64" t="s">
        <v>40</v>
      </c>
      <c r="G7" s="65"/>
      <c r="H7" s="66"/>
      <c r="I7" s="62"/>
      <c r="J7" s="62"/>
      <c r="K7" s="62"/>
      <c r="L7" s="62"/>
      <c r="M7" s="62"/>
      <c r="N7" s="67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2">
        <v>1999</v>
      </c>
      <c r="C8" s="62"/>
      <c r="D8" s="63" t="s">
        <v>35</v>
      </c>
      <c r="E8" s="62"/>
      <c r="F8" s="64" t="s">
        <v>40</v>
      </c>
      <c r="G8" s="65"/>
      <c r="H8" s="66"/>
      <c r="I8" s="62"/>
      <c r="J8" s="62"/>
      <c r="K8" s="62"/>
      <c r="L8" s="62"/>
      <c r="M8" s="62"/>
      <c r="N8" s="67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68" t="s">
        <v>45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2">
        <v>2000</v>
      </c>
      <c r="C9" s="62"/>
      <c r="D9" s="63" t="s">
        <v>35</v>
      </c>
      <c r="E9" s="62"/>
      <c r="F9" s="64" t="s">
        <v>40</v>
      </c>
      <c r="G9" s="65"/>
      <c r="H9" s="66"/>
      <c r="I9" s="62"/>
      <c r="J9" s="62"/>
      <c r="K9" s="62"/>
      <c r="L9" s="62"/>
      <c r="M9" s="62"/>
      <c r="N9" s="67"/>
      <c r="O9" s="25"/>
      <c r="P9" s="27"/>
      <c r="Q9" s="27"/>
      <c r="R9" s="27"/>
      <c r="S9" s="27"/>
      <c r="T9" s="27"/>
      <c r="U9" s="30">
        <v>7</v>
      </c>
      <c r="V9" s="30">
        <v>0</v>
      </c>
      <c r="W9" s="30">
        <v>0</v>
      </c>
      <c r="X9" s="30">
        <v>7</v>
      </c>
      <c r="Y9" s="30">
        <v>14</v>
      </c>
      <c r="Z9" s="27"/>
      <c r="AA9" s="27"/>
      <c r="AB9" s="27"/>
      <c r="AC9" s="27"/>
      <c r="AD9" s="27"/>
      <c r="AE9" s="27"/>
      <c r="AF9" s="68" t="s">
        <v>43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2001</v>
      </c>
      <c r="C10" s="27" t="s">
        <v>38</v>
      </c>
      <c r="D10" s="28" t="s">
        <v>35</v>
      </c>
      <c r="E10" s="27">
        <v>24</v>
      </c>
      <c r="F10" s="27">
        <v>1</v>
      </c>
      <c r="G10" s="27">
        <v>1</v>
      </c>
      <c r="H10" s="27">
        <v>14</v>
      </c>
      <c r="I10" s="27">
        <v>58</v>
      </c>
      <c r="J10" s="27">
        <v>44</v>
      </c>
      <c r="K10" s="27">
        <v>8</v>
      </c>
      <c r="L10" s="27">
        <v>4</v>
      </c>
      <c r="M10" s="27">
        <v>2</v>
      </c>
      <c r="N10" s="29">
        <v>0.46400000000000002</v>
      </c>
      <c r="O10" s="25"/>
      <c r="P10" s="27">
        <v>3</v>
      </c>
      <c r="Q10" s="27">
        <v>0</v>
      </c>
      <c r="R10" s="27">
        <v>1</v>
      </c>
      <c r="S10" s="27">
        <v>0</v>
      </c>
      <c r="T10" s="27">
        <v>5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2002</v>
      </c>
      <c r="C11" s="27" t="s">
        <v>39</v>
      </c>
      <c r="D11" s="28" t="s">
        <v>35</v>
      </c>
      <c r="E11" s="27">
        <v>24</v>
      </c>
      <c r="F11" s="27">
        <v>0</v>
      </c>
      <c r="G11" s="27">
        <v>6</v>
      </c>
      <c r="H11" s="27">
        <v>12</v>
      </c>
      <c r="I11" s="27">
        <v>41</v>
      </c>
      <c r="J11" s="27">
        <v>20</v>
      </c>
      <c r="K11" s="27">
        <v>8</v>
      </c>
      <c r="L11" s="27">
        <v>7</v>
      </c>
      <c r="M11" s="27">
        <v>6</v>
      </c>
      <c r="N11" s="29">
        <v>0.32800000000000001</v>
      </c>
      <c r="O11" s="25"/>
      <c r="P11" s="27">
        <v>4</v>
      </c>
      <c r="Q11" s="27">
        <v>0</v>
      </c>
      <c r="R11" s="27">
        <v>1</v>
      </c>
      <c r="S11" s="27">
        <v>0</v>
      </c>
      <c r="T11" s="27">
        <v>4</v>
      </c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 t="s">
        <v>42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2003</v>
      </c>
      <c r="C12" s="27" t="s">
        <v>37</v>
      </c>
      <c r="D12" s="28" t="s">
        <v>35</v>
      </c>
      <c r="E12" s="27">
        <v>19</v>
      </c>
      <c r="F12" s="27">
        <v>2</v>
      </c>
      <c r="G12" s="27">
        <v>2</v>
      </c>
      <c r="H12" s="27">
        <v>12</v>
      </c>
      <c r="I12" s="27">
        <v>40</v>
      </c>
      <c r="J12" s="27">
        <v>30</v>
      </c>
      <c r="K12" s="27">
        <v>2</v>
      </c>
      <c r="L12" s="27">
        <v>4</v>
      </c>
      <c r="M12" s="27">
        <v>4</v>
      </c>
      <c r="N12" s="29">
        <v>0.44900000000000001</v>
      </c>
      <c r="O12" s="25"/>
      <c r="P12" s="27">
        <v>14</v>
      </c>
      <c r="Q12" s="27">
        <v>1</v>
      </c>
      <c r="R12" s="27">
        <v>0</v>
      </c>
      <c r="S12" s="27">
        <v>13</v>
      </c>
      <c r="T12" s="27">
        <v>32</v>
      </c>
      <c r="U12" s="30"/>
      <c r="V12" s="30"/>
      <c r="W12" s="30"/>
      <c r="X12" s="30"/>
      <c r="Y12" s="30"/>
      <c r="Z12" s="27"/>
      <c r="AA12" s="27"/>
      <c r="AB12" s="27"/>
      <c r="AC12" s="27"/>
      <c r="AD12" s="27">
        <v>1</v>
      </c>
      <c r="AE12" s="27"/>
      <c r="AF12" s="14" t="s">
        <v>42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SUM(E5:E12)</f>
        <v>67</v>
      </c>
      <c r="F13" s="19">
        <f t="shared" si="0"/>
        <v>3</v>
      </c>
      <c r="G13" s="19">
        <f t="shared" si="0"/>
        <v>9</v>
      </c>
      <c r="H13" s="19">
        <f t="shared" si="0"/>
        <v>38</v>
      </c>
      <c r="I13" s="19">
        <f t="shared" si="0"/>
        <v>139</v>
      </c>
      <c r="J13" s="19">
        <f t="shared" si="0"/>
        <v>94</v>
      </c>
      <c r="K13" s="19">
        <f t="shared" si="0"/>
        <v>18</v>
      </c>
      <c r="L13" s="19">
        <f t="shared" si="0"/>
        <v>15</v>
      </c>
      <c r="M13" s="19">
        <f t="shared" si="0"/>
        <v>12</v>
      </c>
      <c r="N13" s="31">
        <f>PRODUCT(I13/O13)</f>
        <v>0.41002949852507375</v>
      </c>
      <c r="O13" s="32">
        <v>339</v>
      </c>
      <c r="P13" s="19">
        <f t="shared" ref="P13:AE13" si="1">SUM(P5:P12)</f>
        <v>21</v>
      </c>
      <c r="Q13" s="19">
        <f t="shared" si="1"/>
        <v>1</v>
      </c>
      <c r="R13" s="19">
        <f t="shared" si="1"/>
        <v>2</v>
      </c>
      <c r="S13" s="19">
        <f t="shared" si="1"/>
        <v>13</v>
      </c>
      <c r="T13" s="19">
        <f t="shared" si="1"/>
        <v>41</v>
      </c>
      <c r="U13" s="19">
        <f t="shared" si="1"/>
        <v>7</v>
      </c>
      <c r="V13" s="19">
        <f t="shared" si="1"/>
        <v>0</v>
      </c>
      <c r="W13" s="19">
        <f t="shared" si="1"/>
        <v>0</v>
      </c>
      <c r="X13" s="19">
        <f t="shared" si="1"/>
        <v>7</v>
      </c>
      <c r="Y13" s="19">
        <f t="shared" si="1"/>
        <v>14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1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8" t="s">
        <v>2</v>
      </c>
      <c r="C14" s="33"/>
      <c r="D14" s="34">
        <f>SUM(F13:H13)+((I13-F13-G13)/3)+(E13/3)+(Z13*25)+(AA13*25)+(AB13*10)+(AC13*25)+(AD13*20)+(AE13*15)</f>
        <v>134.66666666666669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38"/>
      <c r="P16" s="41" t="s">
        <v>46</v>
      </c>
      <c r="Q16" s="13"/>
      <c r="R16" s="13"/>
      <c r="S16" s="13"/>
      <c r="T16" s="69"/>
      <c r="U16" s="69"/>
      <c r="V16" s="69"/>
      <c r="W16" s="69"/>
      <c r="X16" s="69"/>
      <c r="Y16" s="13"/>
      <c r="Z16" s="13"/>
      <c r="AA16" s="13"/>
      <c r="AB16" s="13"/>
      <c r="AC16" s="13"/>
      <c r="AD16" s="13"/>
      <c r="AE16" s="13"/>
      <c r="AF16" s="70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67</v>
      </c>
      <c r="F17" s="27">
        <f>PRODUCT(F13)</f>
        <v>3</v>
      </c>
      <c r="G17" s="27">
        <f>PRODUCT(G13)</f>
        <v>9</v>
      </c>
      <c r="H17" s="27">
        <f>PRODUCT(H13)</f>
        <v>38</v>
      </c>
      <c r="I17" s="27">
        <f>PRODUCT(I13)</f>
        <v>139</v>
      </c>
      <c r="J17" s="1"/>
      <c r="K17" s="43">
        <f>PRODUCT((F17+G17)/E17)</f>
        <v>0.17910447761194029</v>
      </c>
      <c r="L17" s="43">
        <f>PRODUCT(H17/E17)</f>
        <v>0.56716417910447758</v>
      </c>
      <c r="M17" s="43">
        <f>PRODUCT(I17/E17)</f>
        <v>2.0746268656716418</v>
      </c>
      <c r="N17" s="29">
        <f>PRODUCT(N13)</f>
        <v>0.41002949852507375</v>
      </c>
      <c r="O17" s="38">
        <v>339</v>
      </c>
      <c r="P17" s="71" t="s">
        <v>47</v>
      </c>
      <c r="Q17" s="72"/>
      <c r="R17" s="72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4"/>
      <c r="AE17" s="74"/>
      <c r="AF17" s="7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>
        <f>PRODUCT(P13)</f>
        <v>21</v>
      </c>
      <c r="F18" s="27">
        <f>PRODUCT(Q13)</f>
        <v>1</v>
      </c>
      <c r="G18" s="27">
        <f>PRODUCT(R13)</f>
        <v>2</v>
      </c>
      <c r="H18" s="27">
        <f>PRODUCT(S13)</f>
        <v>13</v>
      </c>
      <c r="I18" s="27">
        <f>PRODUCT(T13)</f>
        <v>41</v>
      </c>
      <c r="J18" s="1"/>
      <c r="K18" s="43">
        <f>PRODUCT((F18+G18)/E18)</f>
        <v>0.14285714285714285</v>
      </c>
      <c r="L18" s="43">
        <f>PRODUCT(H18/E18)</f>
        <v>0.61904761904761907</v>
      </c>
      <c r="M18" s="43">
        <f>PRODUCT(I18/E18)</f>
        <v>1.9523809523809523</v>
      </c>
      <c r="N18" s="29">
        <v>0.44600000000000001</v>
      </c>
      <c r="O18" s="38">
        <v>92</v>
      </c>
      <c r="P18" s="76" t="s">
        <v>48</v>
      </c>
      <c r="Q18" s="77"/>
      <c r="R18" s="77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9"/>
      <c r="AE18" s="79"/>
      <c r="AF18" s="80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30">
        <f>PRODUCT(U13)</f>
        <v>7</v>
      </c>
      <c r="F19" s="30">
        <f>PRODUCT(V13)</f>
        <v>0</v>
      </c>
      <c r="G19" s="30">
        <f>PRODUCT(W13)</f>
        <v>0</v>
      </c>
      <c r="H19" s="30">
        <f>PRODUCT(X13)</f>
        <v>7</v>
      </c>
      <c r="I19" s="30">
        <f>PRODUCT(Y13)</f>
        <v>14</v>
      </c>
      <c r="J19" s="1"/>
      <c r="K19" s="50">
        <f>PRODUCT((F19+G19)/E19)</f>
        <v>0</v>
      </c>
      <c r="L19" s="50">
        <f>PRODUCT(H19/E19)</f>
        <v>1</v>
      </c>
      <c r="M19" s="50">
        <f>PRODUCT(I19/E19)</f>
        <v>2</v>
      </c>
      <c r="N19" s="51">
        <v>0.41199999999999998</v>
      </c>
      <c r="O19" s="38">
        <v>34</v>
      </c>
      <c r="P19" s="76" t="s">
        <v>49</v>
      </c>
      <c r="Q19" s="77"/>
      <c r="R19" s="77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9"/>
      <c r="AE19" s="79"/>
      <c r="AF19" s="80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95</v>
      </c>
      <c r="F20" s="19">
        <f>SUM(F17:F19)</f>
        <v>4</v>
      </c>
      <c r="G20" s="19">
        <f>SUM(G17:G19)</f>
        <v>11</v>
      </c>
      <c r="H20" s="19">
        <f>SUM(H17:H19)</f>
        <v>58</v>
      </c>
      <c r="I20" s="19">
        <f>SUM(I17:I19)</f>
        <v>194</v>
      </c>
      <c r="J20" s="1"/>
      <c r="K20" s="55">
        <f>PRODUCT((F20+G20)/E20)</f>
        <v>0.15789473684210525</v>
      </c>
      <c r="L20" s="55">
        <f>PRODUCT(H20/E20)</f>
        <v>0.61052631578947369</v>
      </c>
      <c r="M20" s="55">
        <f>PRODUCT(I20/E20)</f>
        <v>2.0421052631578949</v>
      </c>
      <c r="N20" s="31">
        <f>PRODUCT(I20/O20)</f>
        <v>0.41720430107526879</v>
      </c>
      <c r="O20" s="38">
        <f>SUM(O17:O19)</f>
        <v>465</v>
      </c>
      <c r="P20" s="81" t="s">
        <v>50</v>
      </c>
      <c r="Q20" s="82"/>
      <c r="R20" s="82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4"/>
      <c r="AE20" s="84"/>
      <c r="AF20" s="8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1" t="s">
        <v>44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6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6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56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6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6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6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6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38"/>
      <c r="R32" s="1"/>
      <c r="S32" s="1"/>
      <c r="T32" s="25"/>
      <c r="U32" s="25"/>
      <c r="V32" s="56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35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6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58"/>
      <c r="AI35" s="58"/>
      <c r="AJ35" s="58"/>
      <c r="AK35" s="58"/>
      <c r="AL35" s="5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6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58"/>
      <c r="AI36" s="58"/>
      <c r="AJ36" s="58"/>
      <c r="AK36" s="58"/>
      <c r="AL36" s="58"/>
    </row>
    <row r="37" spans="1:38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56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</row>
    <row r="40" spans="1:38" ht="15" customHeight="1" x14ac:dyDescent="0.25">
      <c r="A40" s="59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25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25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2017-10-12T12:20:07Z</dcterms:modified>
</cp:coreProperties>
</file>