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9" i="1" l="1"/>
  <c r="I19" i="1"/>
  <c r="H19" i="1"/>
  <c r="L19" i="1" s="1"/>
  <c r="G19" i="1"/>
  <c r="F19" i="1"/>
  <c r="K19" i="1" s="1"/>
  <c r="E19" i="1"/>
  <c r="O12" i="1" l="1"/>
  <c r="O11" i="1"/>
  <c r="O7" i="1"/>
  <c r="O5" i="1"/>
  <c r="M12" i="1"/>
  <c r="M11" i="1"/>
  <c r="M7" i="1"/>
  <c r="M5" i="1"/>
  <c r="M4" i="1"/>
  <c r="M13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 s="1"/>
  <c r="G13" i="1"/>
  <c r="G17" i="1" s="1"/>
  <c r="G20" i="1" s="1"/>
  <c r="F13" i="1"/>
  <c r="F17" i="1" s="1"/>
  <c r="E13" i="1"/>
  <c r="E17" i="1" s="1"/>
  <c r="E20" i="1" s="1"/>
  <c r="O13" i="1"/>
  <c r="O17" i="1" s="1"/>
  <c r="O20" i="1" s="1"/>
  <c r="N13" i="1"/>
  <c r="N17" i="1" s="1"/>
  <c r="M17" i="1" l="1"/>
  <c r="I20" i="1"/>
  <c r="F20" i="1"/>
  <c r="K20" i="1" s="1"/>
  <c r="K17" i="1"/>
  <c r="L17" i="1"/>
  <c r="H20" i="1"/>
  <c r="L20" i="1" s="1"/>
  <c r="D14" i="1"/>
  <c r="M20" i="1" l="1"/>
</calcChain>
</file>

<file path=xl/sharedStrings.xml><?xml version="1.0" encoding="utf-8"?>
<sst xmlns="http://schemas.openxmlformats.org/spreadsheetml/2006/main" count="84" uniqueCount="54">
  <si>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</si>
  <si>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</si>
  <si>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</si>
  <si>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</si>
  <si>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</si>
  <si>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</si>
  <si>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</si>
  <si>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</si>
  <si>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</si>
  <si>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</si>
  <si>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</si>
  <si>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</si>
  <si>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</si>
  <si>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</si>
  <si>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</si>
  <si>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</si>
  <si>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</si>
  <si>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</si>
  <si>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</si>
  <si>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</si>
  <si>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</si>
  <si>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</si>
  <si>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</si>
  <si>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</si>
  <si>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</si>
  <si>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</si>
  <si>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</si>
  <si>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</si>
  <si>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</si>
  <si>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</si>
  <si>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</si>
  <si>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</si>
  <si>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</si>
  <si>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</si>
  <si>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</si>
  <si>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Tarja Järvinen</t>
  </si>
  <si>
    <t>10.</t>
  </si>
  <si>
    <t>Manse PP</t>
  </si>
  <si>
    <t>----</t>
  </si>
  <si>
    <t>karsintasarja</t>
  </si>
  <si>
    <t>12.</t>
  </si>
  <si>
    <t>11.</t>
  </si>
  <si>
    <t>superpesiskarsinta</t>
  </si>
  <si>
    <t>8.</t>
  </si>
  <si>
    <t>play off</t>
  </si>
  <si>
    <t>24.2.1971</t>
  </si>
  <si>
    <t>Manse PP = Mansen Pesäpallo  (1978)</t>
  </si>
  <si>
    <t>ENSIMMÄISET</t>
  </si>
  <si>
    <t>Ottelu</t>
  </si>
  <si>
    <t>Lyöty juoksu</t>
  </si>
  <si>
    <t>Tuotu juoksu</t>
  </si>
  <si>
    <t>Kunnari</t>
  </si>
  <si>
    <t>ykköspesis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</si>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</sst>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34" width="24.28515625" style="26" customWidth="1"/>
    <col min="35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1989</v>
      </c>
      <c r="C4" s="27" t="s">
        <v>36</v>
      </c>
      <c r="D4" s="29" t="s">
        <v>37</v>
      </c>
      <c r="E4" s="27">
        <v>3</v>
      </c>
      <c r="F4" s="27">
        <v>0</v>
      </c>
      <c r="G4" s="27">
        <v>1</v>
      </c>
      <c r="H4" s="27">
        <v>0</v>
      </c>
      <c r="I4" s="27">
        <v>2</v>
      </c>
      <c r="J4" s="27">
        <v>0</v>
      </c>
      <c r="K4" s="27">
        <v>1</v>
      </c>
      <c r="L4" s="27">
        <v>0</v>
      </c>
      <c r="M4" s="27">
        <f>PRODUCT(F4+G4)</f>
        <v>1</v>
      </c>
      <c r="N4" s="60" t="s">
        <v>38</v>
      </c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>
        <v>1</v>
      </c>
      <c r="Z4" s="27"/>
      <c r="AA4" s="27"/>
      <c r="AB4" s="27"/>
      <c r="AC4" s="27"/>
      <c r="AD4" s="27"/>
      <c r="AE4" s="27"/>
      <c r="AF4" s="61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1990</v>
      </c>
      <c r="C5" s="27" t="s">
        <v>40</v>
      </c>
      <c r="D5" s="29" t="s">
        <v>37</v>
      </c>
      <c r="E5" s="27">
        <v>19</v>
      </c>
      <c r="F5" s="27">
        <v>1</v>
      </c>
      <c r="G5" s="27">
        <v>12</v>
      </c>
      <c r="H5" s="27">
        <v>9</v>
      </c>
      <c r="I5" s="27">
        <v>57</v>
      </c>
      <c r="J5" s="27">
        <v>13</v>
      </c>
      <c r="K5" s="27">
        <v>18</v>
      </c>
      <c r="L5" s="27">
        <v>13</v>
      </c>
      <c r="M5" s="27">
        <f>SUM(F5+G5)</f>
        <v>13</v>
      </c>
      <c r="N5" s="62">
        <v>0.41299999999999998</v>
      </c>
      <c r="O5" s="37">
        <f t="shared" ref="O5:O12" si="0">PRODUCT(I5/N5)</f>
        <v>138.01452784503633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1">
        <v>1991</v>
      </c>
      <c r="C6" s="81"/>
      <c r="D6" s="82" t="s">
        <v>37</v>
      </c>
      <c r="E6" s="83"/>
      <c r="F6" s="84" t="s">
        <v>53</v>
      </c>
      <c r="G6" s="85"/>
      <c r="H6" s="86"/>
      <c r="I6" s="81"/>
      <c r="J6" s="81"/>
      <c r="K6" s="81"/>
      <c r="L6" s="81"/>
      <c r="M6" s="81"/>
      <c r="N6" s="87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1992</v>
      </c>
      <c r="C7" s="27" t="s">
        <v>40</v>
      </c>
      <c r="D7" s="29" t="s">
        <v>37</v>
      </c>
      <c r="E7" s="27">
        <v>22</v>
      </c>
      <c r="F7" s="27">
        <v>1</v>
      </c>
      <c r="G7" s="27">
        <v>10</v>
      </c>
      <c r="H7" s="27">
        <v>4</v>
      </c>
      <c r="I7" s="27">
        <v>61</v>
      </c>
      <c r="J7" s="27">
        <v>21</v>
      </c>
      <c r="K7" s="27">
        <v>17</v>
      </c>
      <c r="L7" s="27">
        <v>12</v>
      </c>
      <c r="M7" s="27">
        <f>SUM(F7+G7)</f>
        <v>11</v>
      </c>
      <c r="N7" s="62">
        <v>0.41799999999999998</v>
      </c>
      <c r="O7" s="37">
        <f t="shared" si="0"/>
        <v>145.93301435406698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1">
        <v>1993</v>
      </c>
      <c r="C8" s="81"/>
      <c r="D8" s="82" t="s">
        <v>37</v>
      </c>
      <c r="E8" s="83"/>
      <c r="F8" s="84" t="s">
        <v>52</v>
      </c>
      <c r="G8" s="85"/>
      <c r="H8" s="86"/>
      <c r="I8" s="81"/>
      <c r="J8" s="81"/>
      <c r="K8" s="81"/>
      <c r="L8" s="81"/>
      <c r="M8" s="81"/>
      <c r="N8" s="8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1">
        <v>1994</v>
      </c>
      <c r="C9" s="81"/>
      <c r="D9" s="82" t="s">
        <v>37</v>
      </c>
      <c r="E9" s="83"/>
      <c r="F9" s="84" t="s">
        <v>52</v>
      </c>
      <c r="G9" s="85"/>
      <c r="H9" s="86"/>
      <c r="I9" s="81"/>
      <c r="J9" s="81"/>
      <c r="K9" s="81"/>
      <c r="L9" s="81"/>
      <c r="M9" s="81"/>
      <c r="N9" s="87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1">
        <v>1995</v>
      </c>
      <c r="C10" s="81"/>
      <c r="D10" s="82" t="s">
        <v>37</v>
      </c>
      <c r="E10" s="83"/>
      <c r="F10" s="84" t="s">
        <v>52</v>
      </c>
      <c r="G10" s="85"/>
      <c r="H10" s="86"/>
      <c r="I10" s="81"/>
      <c r="J10" s="81"/>
      <c r="K10" s="81"/>
      <c r="L10" s="81"/>
      <c r="M10" s="81"/>
      <c r="N10" s="8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1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1996</v>
      </c>
      <c r="C11" s="27" t="s">
        <v>41</v>
      </c>
      <c r="D11" s="29" t="s">
        <v>37</v>
      </c>
      <c r="E11" s="27">
        <v>24</v>
      </c>
      <c r="F11" s="27">
        <v>1</v>
      </c>
      <c r="G11" s="27">
        <v>17</v>
      </c>
      <c r="H11" s="27">
        <v>7</v>
      </c>
      <c r="I11" s="27">
        <v>69</v>
      </c>
      <c r="J11" s="27">
        <v>17</v>
      </c>
      <c r="K11" s="27">
        <v>17</v>
      </c>
      <c r="L11" s="27">
        <v>17</v>
      </c>
      <c r="M11" s="27">
        <f>PRODUCT(F11+G11)</f>
        <v>18</v>
      </c>
      <c r="N11" s="30">
        <v>0.41299999999999998</v>
      </c>
      <c r="O11" s="37">
        <f t="shared" si="0"/>
        <v>167.07021791767556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1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1997</v>
      </c>
      <c r="C12" s="27" t="s">
        <v>43</v>
      </c>
      <c r="D12" s="29" t="s">
        <v>37</v>
      </c>
      <c r="E12" s="27">
        <v>24</v>
      </c>
      <c r="F12" s="27">
        <v>1</v>
      </c>
      <c r="G12" s="27">
        <v>13</v>
      </c>
      <c r="H12" s="27">
        <v>8</v>
      </c>
      <c r="I12" s="27">
        <v>64</v>
      </c>
      <c r="J12" s="27">
        <v>16</v>
      </c>
      <c r="K12" s="27">
        <v>16</v>
      </c>
      <c r="L12" s="27">
        <v>18</v>
      </c>
      <c r="M12" s="27">
        <f>PRODUCT(F12+G12)</f>
        <v>14</v>
      </c>
      <c r="N12" s="30">
        <v>0.46700000000000003</v>
      </c>
      <c r="O12" s="37">
        <f t="shared" si="0"/>
        <v>137.04496788008564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1">SUM(E4:E12)</f>
        <v>92</v>
      </c>
      <c r="F13" s="19">
        <f t="shared" si="1"/>
        <v>4</v>
      </c>
      <c r="G13" s="19">
        <f t="shared" si="1"/>
        <v>53</v>
      </c>
      <c r="H13" s="19">
        <f t="shared" si="1"/>
        <v>28</v>
      </c>
      <c r="I13" s="19">
        <f t="shared" si="1"/>
        <v>253</v>
      </c>
      <c r="J13" s="19">
        <f t="shared" si="1"/>
        <v>67</v>
      </c>
      <c r="K13" s="19">
        <f t="shared" si="1"/>
        <v>69</v>
      </c>
      <c r="L13" s="19">
        <f t="shared" si="1"/>
        <v>60</v>
      </c>
      <c r="M13" s="19">
        <f t="shared" si="1"/>
        <v>57</v>
      </c>
      <c r="N13" s="31">
        <f>PRODUCT(251/O13)</f>
        <v>0.42682521447157301</v>
      </c>
      <c r="O13" s="32">
        <f t="shared" ref="O13:AE13" si="2">SUM(O4:O12)</f>
        <v>588.06272799686451</v>
      </c>
      <c r="P13" s="19">
        <f t="shared" si="2"/>
        <v>0</v>
      </c>
      <c r="Q13" s="19">
        <f t="shared" si="2"/>
        <v>0</v>
      </c>
      <c r="R13" s="19">
        <f t="shared" si="2"/>
        <v>0</v>
      </c>
      <c r="S13" s="19">
        <f t="shared" si="2"/>
        <v>0</v>
      </c>
      <c r="T13" s="19">
        <f t="shared" si="2"/>
        <v>0</v>
      </c>
      <c r="U13" s="19">
        <f t="shared" si="2"/>
        <v>1</v>
      </c>
      <c r="V13" s="19">
        <f t="shared" si="2"/>
        <v>0</v>
      </c>
      <c r="W13" s="19">
        <f t="shared" si="2"/>
        <v>0</v>
      </c>
      <c r="X13" s="19">
        <f t="shared" si="2"/>
        <v>0</v>
      </c>
      <c r="Y13" s="19">
        <f t="shared" si="2"/>
        <v>1</v>
      </c>
      <c r="Z13" s="19">
        <f t="shared" si="2"/>
        <v>0</v>
      </c>
      <c r="AA13" s="19">
        <f t="shared" si="2"/>
        <v>0</v>
      </c>
      <c r="AB13" s="19">
        <f t="shared" si="2"/>
        <v>0</v>
      </c>
      <c r="AC13" s="19">
        <f t="shared" si="2"/>
        <v>0</v>
      </c>
      <c r="AD13" s="19">
        <f t="shared" si="2"/>
        <v>0</v>
      </c>
      <c r="AE13" s="19">
        <f t="shared" si="2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180.99999999999997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47</v>
      </c>
      <c r="Q16" s="13"/>
      <c r="R16" s="13"/>
      <c r="S16" s="13"/>
      <c r="T16" s="64"/>
      <c r="U16" s="64"/>
      <c r="V16" s="64"/>
      <c r="W16" s="64"/>
      <c r="X16" s="64"/>
      <c r="Y16" s="13"/>
      <c r="Z16" s="13"/>
      <c r="AA16" s="13"/>
      <c r="AB16" s="13"/>
      <c r="AC16" s="13"/>
      <c r="AD16" s="13"/>
      <c r="AE16" s="13"/>
      <c r="AF16" s="6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92</v>
      </c>
      <c r="F17" s="27">
        <f>PRODUCT(F13)</f>
        <v>4</v>
      </c>
      <c r="G17" s="27">
        <f>PRODUCT(G13)</f>
        <v>53</v>
      </c>
      <c r="H17" s="27">
        <f>PRODUCT(H13)</f>
        <v>28</v>
      </c>
      <c r="I17" s="27">
        <f>PRODUCT(I13)</f>
        <v>253</v>
      </c>
      <c r="J17" s="1"/>
      <c r="K17" s="43">
        <f>PRODUCT((F17+G17)/E17)</f>
        <v>0.61956521739130432</v>
      </c>
      <c r="L17" s="43">
        <f>PRODUCT(H17/E17)</f>
        <v>0.30434782608695654</v>
      </c>
      <c r="M17" s="43">
        <f>PRODUCT(I17/E17)</f>
        <v>2.75</v>
      </c>
      <c r="N17" s="30">
        <f>PRODUCT(N13)</f>
        <v>0.42682521447157301</v>
      </c>
      <c r="O17" s="25">
        <f>PRODUCT(O13)</f>
        <v>588.06272799686451</v>
      </c>
      <c r="P17" s="66" t="s">
        <v>48</v>
      </c>
      <c r="Q17" s="67"/>
      <c r="R17" s="67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9"/>
      <c r="AE17" s="69"/>
      <c r="AF17" s="7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1" t="s">
        <v>49</v>
      </c>
      <c r="Q18" s="72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/>
      <c r="AE18" s="74"/>
      <c r="AF18" s="7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>
        <f>PRODUCT(U13)</f>
        <v>1</v>
      </c>
      <c r="F19" s="28">
        <f t="shared" ref="F19:I19" si="3">PRODUCT(V13)</f>
        <v>0</v>
      </c>
      <c r="G19" s="28">
        <f t="shared" si="3"/>
        <v>0</v>
      </c>
      <c r="H19" s="28">
        <f t="shared" si="3"/>
        <v>0</v>
      </c>
      <c r="I19" s="28">
        <f t="shared" si="3"/>
        <v>1</v>
      </c>
      <c r="J19" s="1"/>
      <c r="K19" s="50">
        <f>PRODUCT((F19+G19)/E19)</f>
        <v>0</v>
      </c>
      <c r="L19" s="50">
        <f>PRODUCT(H19/E19)</f>
        <v>0</v>
      </c>
      <c r="M19" s="50">
        <f>PRODUCT(I19/E19)</f>
        <v>1</v>
      </c>
      <c r="N19" s="51"/>
      <c r="O19" s="25"/>
      <c r="P19" s="71" t="s">
        <v>50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/>
      <c r="AE19" s="74"/>
      <c r="AF19" s="7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93</v>
      </c>
      <c r="F20" s="19">
        <f>SUM(F17:F19)</f>
        <v>4</v>
      </c>
      <c r="G20" s="19">
        <f>SUM(G17:G19)</f>
        <v>53</v>
      </c>
      <c r="H20" s="19">
        <f>SUM(H17:H19)</f>
        <v>28</v>
      </c>
      <c r="I20" s="19">
        <f>SUM(I17:I19)</f>
        <v>254</v>
      </c>
      <c r="J20" s="1"/>
      <c r="K20" s="55">
        <f>PRODUCT((F20+G20)/E20)</f>
        <v>0.61290322580645162</v>
      </c>
      <c r="L20" s="55">
        <f>PRODUCT(H20/E20)</f>
        <v>0.30107526881720431</v>
      </c>
      <c r="M20" s="55">
        <f>PRODUCT(I20/E20)</f>
        <v>2.7311827956989245</v>
      </c>
      <c r="N20" s="31">
        <v>0.42699999999999999</v>
      </c>
      <c r="O20" s="25">
        <f>SUM(O17:O19)</f>
        <v>588.06272799686451</v>
      </c>
      <c r="P20" s="76" t="s">
        <v>51</v>
      </c>
      <c r="Q20" s="77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/>
      <c r="AE20" s="79"/>
      <c r="AF20" s="80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63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2019-01-23T11:51:24Z</dcterms:modified>
</cp:coreProperties>
</file>