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5" i="1" l="1"/>
  <c r="O19" i="1" s="1"/>
  <c r="O22" i="1" s="1"/>
  <c r="AE15" i="1"/>
  <c r="AD15" i="1"/>
  <c r="AC15" i="1"/>
  <c r="AB15" i="1"/>
  <c r="AA15" i="1"/>
  <c r="Z15" i="1"/>
  <c r="Y15" i="1"/>
  <c r="I21" i="1"/>
  <c r="M21" i="1" s="1"/>
  <c r="X15" i="1"/>
  <c r="H21" i="1"/>
  <c r="L21" i="1" s="1"/>
  <c r="W15" i="1"/>
  <c r="G21" i="1" s="1"/>
  <c r="V15" i="1"/>
  <c r="F21" i="1" s="1"/>
  <c r="U15" i="1"/>
  <c r="E21" i="1"/>
  <c r="T15" i="1"/>
  <c r="S15" i="1"/>
  <c r="R15" i="1"/>
  <c r="Q15" i="1"/>
  <c r="P15" i="1"/>
  <c r="M15" i="1"/>
  <c r="L15" i="1"/>
  <c r="K15" i="1"/>
  <c r="J15" i="1"/>
  <c r="I15" i="1"/>
  <c r="N19" i="1"/>
  <c r="H15" i="1"/>
  <c r="H19" i="1" s="1"/>
  <c r="G15" i="1"/>
  <c r="G19" i="1" s="1"/>
  <c r="G22" i="1" s="1"/>
  <c r="F15" i="1"/>
  <c r="F19" i="1" s="1"/>
  <c r="E15" i="1"/>
  <c r="E19" i="1"/>
  <c r="E22" i="1" s="1"/>
  <c r="I19" i="1"/>
  <c r="M19" i="1" s="1"/>
  <c r="D16" i="1"/>
  <c r="I22" i="1"/>
  <c r="N22" i="1" s="1"/>
  <c r="K19" i="1" l="1"/>
  <c r="F22" i="1"/>
  <c r="K22" i="1" s="1"/>
  <c r="H22" i="1"/>
  <c r="L22" i="1" s="1"/>
  <c r="L19" i="1"/>
  <c r="K21" i="1"/>
  <c r="M22" i="1"/>
</calcChain>
</file>

<file path=xl/sharedStrings.xml><?xml version="1.0" encoding="utf-8"?>
<sst xmlns="http://schemas.openxmlformats.org/spreadsheetml/2006/main" count="90" uniqueCount="59">
  <si>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</si>
  <si>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</si>
  <si>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</si>
  <si>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</si>
  <si>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</si>
  <si>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</si>
  <si>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</si>
  <si>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</si>
  <si>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</si>
  <si>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</si>
  <si>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</si>
  <si>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</si>
  <si>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</si>
  <si>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</si>
  <si>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</si>
  <si>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</si>
  <si>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</si>
  <si>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</si>
  <si>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</si>
  <si>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</si>
  <si>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</si>
  <si>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</si>
  <si>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</si>
  <si>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</si>
  <si>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</si>
  <si>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</si>
  <si>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</si>
  <si>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</si>
  <si>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</si>
  <si>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</si>
  <si>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</si>
  <si>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</si>
  <si>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</si>
  <si>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</si>
  <si>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</si>
  <si>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</si>
  <si>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</si>
  <si>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</si>
  <si>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</si>
  <si>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</si>
  <si>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</si>
  <si>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Annika Järvikangas</t>
  </si>
  <si>
    <t>PeTo-Jussit</t>
  </si>
  <si>
    <t>10.</t>
  </si>
  <si>
    <t>16.8.1978</t>
  </si>
  <si>
    <t>ykköspesis</t>
  </si>
  <si>
    <t>KaKa</t>
  </si>
  <si>
    <t>karsintasarja</t>
  </si>
  <si>
    <t>SMJ</t>
  </si>
  <si>
    <t>suomensarja</t>
  </si>
  <si>
    <t>SMJ = Seinäjoen Maila-Jussit  (1932)</t>
  </si>
  <si>
    <t>PeTo-Jussit = PeTo-Jussit, Seinäjoki  (2004)</t>
  </si>
  <si>
    <t>KaKa = Kauhajoen Karhu  (1910)</t>
  </si>
  <si>
    <t>19.05. 2005  SoJy - PeTo-Jussit  2-0  (1-0, 4-2)</t>
  </si>
  <si>
    <t xml:space="preserve">  26 v   9 kk   3 pv</t>
  </si>
  <si>
    <t>13.  ottelu</t>
  </si>
  <si>
    <t>08.07. 2005  Pesäkarhut - PeTo-Jussit  2-0  (4-1, 3-0)</t>
  </si>
  <si>
    <t xml:space="preserve">  26 v 11 kk 22 pv</t>
  </si>
  <si>
    <t>superpesiskarsinta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</si>
</sst>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5" borderId="3" xfId="0" applyFont="1" applyFill="1" applyBorder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1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3.42578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3">
        <v>1996</v>
      </c>
      <c r="C4" s="83"/>
      <c r="D4" s="84" t="s">
        <v>48</v>
      </c>
      <c r="E4" s="94"/>
      <c r="F4" s="86" t="s">
        <v>45</v>
      </c>
      <c r="G4" s="88"/>
      <c r="H4" s="87"/>
      <c r="I4" s="83"/>
      <c r="J4" s="83"/>
      <c r="K4" s="83"/>
      <c r="L4" s="83"/>
      <c r="M4" s="83"/>
      <c r="N4" s="83"/>
      <c r="O4" s="37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89" t="s">
        <v>58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1997</v>
      </c>
      <c r="C5" s="83"/>
      <c r="D5" s="84" t="s">
        <v>48</v>
      </c>
      <c r="E5" s="94"/>
      <c r="F5" s="86" t="s">
        <v>45</v>
      </c>
      <c r="G5" s="88"/>
      <c r="H5" s="87"/>
      <c r="I5" s="83"/>
      <c r="J5" s="83"/>
      <c r="K5" s="83"/>
      <c r="L5" s="83"/>
      <c r="M5" s="83"/>
      <c r="N5" s="83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/>
      <c r="C6" s="27"/>
      <c r="D6" s="28"/>
      <c r="E6" s="27"/>
      <c r="F6" s="27"/>
      <c r="G6" s="43"/>
      <c r="H6" s="27"/>
      <c r="I6" s="27"/>
      <c r="J6" s="27"/>
      <c r="K6" s="27"/>
      <c r="L6" s="27"/>
      <c r="M6" s="27"/>
      <c r="N6" s="27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/>
      <c r="C7" s="27"/>
      <c r="D7" s="28"/>
      <c r="E7" s="27"/>
      <c r="F7" s="27"/>
      <c r="G7" s="43"/>
      <c r="H7" s="27"/>
      <c r="I7" s="27"/>
      <c r="J7" s="27"/>
      <c r="K7" s="27"/>
      <c r="L7" s="27"/>
      <c r="M7" s="27"/>
      <c r="N7" s="27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/>
      <c r="C8" s="27"/>
      <c r="D8" s="28"/>
      <c r="E8" s="27"/>
      <c r="F8" s="27"/>
      <c r="G8" s="43"/>
      <c r="H8" s="27"/>
      <c r="I8" s="27"/>
      <c r="J8" s="27"/>
      <c r="K8" s="27"/>
      <c r="L8" s="27"/>
      <c r="M8" s="27"/>
      <c r="N8" s="27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90">
        <v>2001</v>
      </c>
      <c r="C9" s="90"/>
      <c r="D9" s="91" t="s">
        <v>48</v>
      </c>
      <c r="E9" s="90"/>
      <c r="F9" s="93" t="s">
        <v>49</v>
      </c>
      <c r="G9" s="90"/>
      <c r="H9" s="90"/>
      <c r="I9" s="90"/>
      <c r="J9" s="90"/>
      <c r="K9" s="90"/>
      <c r="L9" s="90"/>
      <c r="M9" s="90"/>
      <c r="N9" s="92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90">
        <v>2002</v>
      </c>
      <c r="C10" s="90"/>
      <c r="D10" s="91" t="s">
        <v>48</v>
      </c>
      <c r="E10" s="90"/>
      <c r="F10" s="93" t="s">
        <v>49</v>
      </c>
      <c r="G10" s="90"/>
      <c r="H10" s="90"/>
      <c r="I10" s="90"/>
      <c r="J10" s="90"/>
      <c r="K10" s="90"/>
      <c r="L10" s="90"/>
      <c r="M10" s="90"/>
      <c r="N10" s="92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3">
        <v>2003</v>
      </c>
      <c r="C11" s="83"/>
      <c r="D11" s="84" t="s">
        <v>48</v>
      </c>
      <c r="E11" s="83"/>
      <c r="F11" s="86" t="s">
        <v>45</v>
      </c>
      <c r="G11" s="88"/>
      <c r="H11" s="87"/>
      <c r="I11" s="83"/>
      <c r="J11" s="83"/>
      <c r="K11" s="83"/>
      <c r="L11" s="83"/>
      <c r="M11" s="83"/>
      <c r="N11" s="85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3">
        <v>2004</v>
      </c>
      <c r="C12" s="83"/>
      <c r="D12" s="84" t="s">
        <v>48</v>
      </c>
      <c r="E12" s="83"/>
      <c r="F12" s="86" t="s">
        <v>45</v>
      </c>
      <c r="G12" s="88"/>
      <c r="H12" s="87"/>
      <c r="I12" s="83"/>
      <c r="J12" s="83"/>
      <c r="K12" s="83"/>
      <c r="L12" s="83"/>
      <c r="M12" s="83"/>
      <c r="N12" s="85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2005</v>
      </c>
      <c r="C13" s="27" t="s">
        <v>43</v>
      </c>
      <c r="D13" s="28" t="s">
        <v>42</v>
      </c>
      <c r="E13" s="27">
        <v>20</v>
      </c>
      <c r="F13" s="27">
        <v>0</v>
      </c>
      <c r="G13" s="27">
        <v>1</v>
      </c>
      <c r="H13" s="27">
        <v>7</v>
      </c>
      <c r="I13" s="27">
        <v>52</v>
      </c>
      <c r="J13" s="27">
        <v>8</v>
      </c>
      <c r="K13" s="27">
        <v>36</v>
      </c>
      <c r="L13" s="27">
        <v>7</v>
      </c>
      <c r="M13" s="27">
        <v>1</v>
      </c>
      <c r="N13" s="29">
        <v>0.45600000000000002</v>
      </c>
      <c r="O13" s="25">
        <v>114</v>
      </c>
      <c r="P13" s="27"/>
      <c r="Q13" s="27"/>
      <c r="R13" s="27"/>
      <c r="S13" s="27"/>
      <c r="T13" s="27"/>
      <c r="U13" s="30">
        <v>5</v>
      </c>
      <c r="V13" s="30">
        <v>0</v>
      </c>
      <c r="W13" s="30">
        <v>0</v>
      </c>
      <c r="X13" s="30">
        <v>3</v>
      </c>
      <c r="Y13" s="30">
        <v>18</v>
      </c>
      <c r="Z13" s="27"/>
      <c r="AA13" s="27"/>
      <c r="AB13" s="27"/>
      <c r="AC13" s="27"/>
      <c r="AD13" s="27"/>
      <c r="AE13" s="27"/>
      <c r="AF13" s="89" t="s">
        <v>47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83">
        <v>2006</v>
      </c>
      <c r="C14" s="83"/>
      <c r="D14" s="84" t="s">
        <v>46</v>
      </c>
      <c r="E14" s="83"/>
      <c r="F14" s="86" t="s">
        <v>45</v>
      </c>
      <c r="G14" s="88"/>
      <c r="H14" s="87"/>
      <c r="I14" s="83"/>
      <c r="J14" s="83"/>
      <c r="K14" s="83"/>
      <c r="L14" s="83"/>
      <c r="M14" s="83"/>
      <c r="N14" s="85"/>
      <c r="O14" s="25"/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0">SUM(E9:E14)</f>
        <v>20</v>
      </c>
      <c r="F15" s="19">
        <f t="shared" si="0"/>
        <v>0</v>
      </c>
      <c r="G15" s="19">
        <f t="shared" si="0"/>
        <v>1</v>
      </c>
      <c r="H15" s="19">
        <f t="shared" si="0"/>
        <v>7</v>
      </c>
      <c r="I15" s="19">
        <f t="shared" si="0"/>
        <v>52</v>
      </c>
      <c r="J15" s="19">
        <f t="shared" si="0"/>
        <v>8</v>
      </c>
      <c r="K15" s="19">
        <f t="shared" si="0"/>
        <v>36</v>
      </c>
      <c r="L15" s="19">
        <f t="shared" si="0"/>
        <v>7</v>
      </c>
      <c r="M15" s="19">
        <f t="shared" si="0"/>
        <v>1</v>
      </c>
      <c r="N15" s="31">
        <v>0.45600000000000002</v>
      </c>
      <c r="O15" s="32">
        <f t="shared" ref="O15:AE15" si="1">SUM(O9:O14)</f>
        <v>114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5</v>
      </c>
      <c r="V15" s="19">
        <f t="shared" si="1"/>
        <v>0</v>
      </c>
      <c r="W15" s="19">
        <f t="shared" si="1"/>
        <v>0</v>
      </c>
      <c r="X15" s="19">
        <f t="shared" si="1"/>
        <v>3</v>
      </c>
      <c r="Y15" s="19">
        <f t="shared" si="1"/>
        <v>18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8" t="s">
        <v>2</v>
      </c>
      <c r="C16" s="33"/>
      <c r="D16" s="34">
        <f>SUM(F15:H15)+((I15-F15-G15)/3)+(E15/3)+(Z15*25)+(AA15*25)+(AB15*10)+(AC15*25)+(AD15*20)+(AE15*15)</f>
        <v>31.666666666666668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40"/>
      <c r="D18" s="4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1" t="s">
        <v>38</v>
      </c>
      <c r="O18" s="25"/>
      <c r="P18" s="41" t="s">
        <v>33</v>
      </c>
      <c r="Q18" s="13"/>
      <c r="R18" s="13"/>
      <c r="S18" s="13"/>
      <c r="T18" s="42"/>
      <c r="U18" s="42"/>
      <c r="V18" s="42"/>
      <c r="W18" s="42"/>
      <c r="X18" s="42"/>
      <c r="Y18" s="13"/>
      <c r="Z18" s="13"/>
      <c r="AA18" s="13"/>
      <c r="AB18" s="12"/>
      <c r="AC18" s="13"/>
      <c r="AD18" s="13"/>
      <c r="AE18" s="13"/>
      <c r="AF18" s="43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17</v>
      </c>
      <c r="C19" s="13"/>
      <c r="D19" s="44"/>
      <c r="E19" s="27">
        <f>PRODUCT(E15)</f>
        <v>20</v>
      </c>
      <c r="F19" s="27">
        <f>PRODUCT(F15)</f>
        <v>0</v>
      </c>
      <c r="G19" s="27">
        <f>PRODUCT(G15)</f>
        <v>1</v>
      </c>
      <c r="H19" s="27">
        <f>PRODUCT(H15)</f>
        <v>7</v>
      </c>
      <c r="I19" s="27">
        <f>PRODUCT(I15)</f>
        <v>52</v>
      </c>
      <c r="J19" s="1"/>
      <c r="K19" s="45">
        <f>PRODUCT((F19+G19)/E19)</f>
        <v>0.05</v>
      </c>
      <c r="L19" s="45">
        <f>PRODUCT(H19/E19)</f>
        <v>0.35</v>
      </c>
      <c r="M19" s="45">
        <f>PRODUCT(I19/E19)</f>
        <v>2.6</v>
      </c>
      <c r="N19" s="29">
        <f>PRODUCT(N15)</f>
        <v>0.45600000000000002</v>
      </c>
      <c r="O19" s="25">
        <f>PRODUCT(O15)</f>
        <v>114</v>
      </c>
      <c r="P19" s="46" t="s">
        <v>34</v>
      </c>
      <c r="Q19" s="47"/>
      <c r="R19" s="47"/>
      <c r="S19" s="48" t="s">
        <v>53</v>
      </c>
      <c r="T19" s="48"/>
      <c r="U19" s="48"/>
      <c r="V19" s="48"/>
      <c r="W19" s="48"/>
      <c r="X19" s="48"/>
      <c r="Y19" s="48"/>
      <c r="Z19" s="48"/>
      <c r="AA19" s="48"/>
      <c r="AB19" s="49"/>
      <c r="AC19" s="48"/>
      <c r="AD19" s="50" t="s">
        <v>39</v>
      </c>
      <c r="AE19" s="50"/>
      <c r="AF19" s="51" t="s">
        <v>54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18</v>
      </c>
      <c r="C20" s="53"/>
      <c r="D20" s="54"/>
      <c r="E20" s="27"/>
      <c r="F20" s="27"/>
      <c r="G20" s="27"/>
      <c r="H20" s="27"/>
      <c r="I20" s="27"/>
      <c r="J20" s="1"/>
      <c r="K20" s="45"/>
      <c r="L20" s="45"/>
      <c r="M20" s="45"/>
      <c r="N20" s="29"/>
      <c r="O20" s="55">
        <v>0</v>
      </c>
      <c r="P20" s="56" t="s">
        <v>35</v>
      </c>
      <c r="Q20" s="57"/>
      <c r="R20" s="57"/>
      <c r="S20" s="58" t="s">
        <v>56</v>
      </c>
      <c r="T20" s="58"/>
      <c r="U20" s="58"/>
      <c r="V20" s="58"/>
      <c r="W20" s="58"/>
      <c r="X20" s="58"/>
      <c r="Y20" s="58"/>
      <c r="Z20" s="58"/>
      <c r="AA20" s="58"/>
      <c r="AB20" s="59"/>
      <c r="AC20" s="58"/>
      <c r="AD20" s="60" t="s">
        <v>55</v>
      </c>
      <c r="AE20" s="60"/>
      <c r="AF20" s="61" t="s">
        <v>57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2" t="s">
        <v>19</v>
      </c>
      <c r="C21" s="63"/>
      <c r="D21" s="64"/>
      <c r="E21" s="30">
        <f>PRODUCT(U15)</f>
        <v>5</v>
      </c>
      <c r="F21" s="30">
        <f>PRODUCT(V15)</f>
        <v>0</v>
      </c>
      <c r="G21" s="30">
        <f>PRODUCT(W15)</f>
        <v>0</v>
      </c>
      <c r="H21" s="30">
        <f>PRODUCT(X15)</f>
        <v>3</v>
      </c>
      <c r="I21" s="30">
        <f>PRODUCT(Y15)</f>
        <v>18</v>
      </c>
      <c r="J21" s="1"/>
      <c r="K21" s="65">
        <f>PRODUCT((F21+G21)/E21)</f>
        <v>0</v>
      </c>
      <c r="L21" s="65">
        <f>PRODUCT(H21/E21)</f>
        <v>0.6</v>
      </c>
      <c r="M21" s="65">
        <f>PRODUCT(I21/E21)</f>
        <v>3.6</v>
      </c>
      <c r="N21" s="66">
        <v>0.75</v>
      </c>
      <c r="O21" s="25">
        <v>24</v>
      </c>
      <c r="P21" s="56" t="s">
        <v>36</v>
      </c>
      <c r="Q21" s="57"/>
      <c r="R21" s="57"/>
      <c r="S21" s="58" t="s">
        <v>53</v>
      </c>
      <c r="T21" s="58"/>
      <c r="U21" s="58"/>
      <c r="V21" s="58"/>
      <c r="W21" s="58"/>
      <c r="X21" s="58"/>
      <c r="Y21" s="58"/>
      <c r="Z21" s="58"/>
      <c r="AA21" s="58"/>
      <c r="AB21" s="59"/>
      <c r="AC21" s="58"/>
      <c r="AD21" s="60" t="s">
        <v>39</v>
      </c>
      <c r="AE21" s="60"/>
      <c r="AF21" s="61" t="s">
        <v>54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7" t="s">
        <v>20</v>
      </c>
      <c r="C22" s="68"/>
      <c r="D22" s="69"/>
      <c r="E22" s="19">
        <f>SUM(E19:E21)</f>
        <v>25</v>
      </c>
      <c r="F22" s="19">
        <f>SUM(F19:F21)</f>
        <v>0</v>
      </c>
      <c r="G22" s="19">
        <f>SUM(G19:G21)</f>
        <v>1</v>
      </c>
      <c r="H22" s="19">
        <f>SUM(H19:H21)</f>
        <v>10</v>
      </c>
      <c r="I22" s="19">
        <f>SUM(I19:I21)</f>
        <v>70</v>
      </c>
      <c r="J22" s="1"/>
      <c r="K22" s="70">
        <f>PRODUCT((F22+G22)/E22)</f>
        <v>0.04</v>
      </c>
      <c r="L22" s="70">
        <f>PRODUCT(H22/E22)</f>
        <v>0.4</v>
      </c>
      <c r="M22" s="70">
        <f>PRODUCT(I22/E22)</f>
        <v>2.8</v>
      </c>
      <c r="N22" s="31">
        <f>PRODUCT(I22/O22)</f>
        <v>0.50724637681159424</v>
      </c>
      <c r="O22" s="25">
        <f>SUM(O19:O21)</f>
        <v>138</v>
      </c>
      <c r="P22" s="71" t="s">
        <v>37</v>
      </c>
      <c r="Q22" s="72"/>
      <c r="R22" s="72"/>
      <c r="S22" s="73"/>
      <c r="T22" s="73"/>
      <c r="U22" s="73"/>
      <c r="V22" s="73"/>
      <c r="W22" s="73"/>
      <c r="X22" s="73"/>
      <c r="Y22" s="73"/>
      <c r="Z22" s="73"/>
      <c r="AA22" s="73"/>
      <c r="AB22" s="74"/>
      <c r="AC22" s="73"/>
      <c r="AD22" s="73"/>
      <c r="AE22" s="75"/>
      <c r="AF22" s="76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 t="s">
        <v>40</v>
      </c>
      <c r="C24" s="1"/>
      <c r="D24" s="1" t="s">
        <v>50</v>
      </c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51</v>
      </c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52</v>
      </c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8"/>
      <c r="N29" s="78"/>
      <c r="O29" s="25"/>
      <c r="P29" s="1"/>
      <c r="Q29" s="38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38"/>
      <c r="R34" s="1"/>
      <c r="S34" s="1"/>
      <c r="T34" s="25"/>
      <c r="U34" s="25"/>
      <c r="V34" s="77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8"/>
      <c r="N35" s="35"/>
      <c r="O35" s="25"/>
      <c r="P35" s="1"/>
      <c r="Q35" s="38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8"/>
      <c r="N36" s="78"/>
      <c r="O36" s="25"/>
      <c r="P36" s="1"/>
      <c r="Q36" s="38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9"/>
      <c r="AH37" s="79"/>
      <c r="AI37" s="79"/>
      <c r="AJ37" s="79"/>
      <c r="AK37" s="79"/>
      <c r="AL37" s="7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79"/>
      <c r="AI38" s="79"/>
      <c r="AJ38" s="79"/>
      <c r="AK38" s="79"/>
      <c r="AL38" s="79"/>
    </row>
    <row r="39" spans="1:38" ht="15" customHeight="1" x14ac:dyDescent="0.25">
      <c r="A39" s="8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8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8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25"/>
      <c r="U41" s="25"/>
      <c r="V41" s="77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9"/>
    </row>
    <row r="42" spans="1:38" ht="15" customHeight="1" x14ac:dyDescent="0.25">
      <c r="A42" s="80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8"/>
      <c r="N42" s="35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9"/>
    </row>
    <row r="43" spans="1:38" ht="15" customHeight="1" x14ac:dyDescent="0.25">
      <c r="A43" s="8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7"/>
      <c r="W48" s="1"/>
      <c r="X48" s="1"/>
      <c r="Y48" s="1"/>
      <c r="Z48" s="1"/>
      <c r="AA48" s="1"/>
      <c r="AB48" s="25"/>
      <c r="AC48" s="1"/>
      <c r="AD48" s="1"/>
      <c r="AE48" s="1"/>
      <c r="AF48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2019-01-23T11:51:38Z</dcterms:modified>
</cp:coreProperties>
</file>