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5" i="1" l="1"/>
  <c r="O14" i="1"/>
  <c r="O9" i="1"/>
  <c r="O11" i="1"/>
  <c r="O10" i="1"/>
  <c r="AE18" i="1"/>
  <c r="AD18" i="1"/>
  <c r="AC18" i="1"/>
  <c r="AB18" i="1"/>
  <c r="AA18" i="1"/>
  <c r="Z18" i="1"/>
  <c r="Y18" i="1"/>
  <c r="I24" i="1" s="1"/>
  <c r="X18" i="1"/>
  <c r="H24" i="1" s="1"/>
  <c r="L24" i="1" s="1"/>
  <c r="W18" i="1"/>
  <c r="G24" i="1" s="1"/>
  <c r="V18" i="1"/>
  <c r="F24" i="1" s="1"/>
  <c r="K24" i="1" s="1"/>
  <c r="U18" i="1"/>
  <c r="E24" i="1" s="1"/>
  <c r="T18" i="1"/>
  <c r="I23" i="1" s="1"/>
  <c r="S18" i="1"/>
  <c r="H23" i="1"/>
  <c r="R18" i="1"/>
  <c r="G23" i="1" s="1"/>
  <c r="Q18" i="1"/>
  <c r="F23" i="1" s="1"/>
  <c r="K23" i="1" s="1"/>
  <c r="P18" i="1"/>
  <c r="E23" i="1" s="1"/>
  <c r="M18" i="1"/>
  <c r="L18" i="1"/>
  <c r="K18" i="1"/>
  <c r="J18" i="1"/>
  <c r="I18" i="1"/>
  <c r="I22" i="1" s="1"/>
  <c r="I25" i="1" s="1"/>
  <c r="H18" i="1"/>
  <c r="H22" i="1" s="1"/>
  <c r="G18" i="1"/>
  <c r="G22" i="1" s="1"/>
  <c r="F18" i="1"/>
  <c r="F22" i="1" s="1"/>
  <c r="E18" i="1"/>
  <c r="E22" i="1" s="1"/>
  <c r="M24" i="1" l="1"/>
  <c r="N24" i="1"/>
  <c r="O18" i="1"/>
  <c r="O22" i="1" s="1"/>
  <c r="O25" i="1" s="1"/>
  <c r="N25" i="1" s="1"/>
  <c r="M22" i="1"/>
  <c r="E25" i="1"/>
  <c r="M25" i="1" s="1"/>
  <c r="L23" i="1"/>
  <c r="F25" i="1"/>
  <c r="K22" i="1"/>
  <c r="H25" i="1"/>
  <c r="L25" i="1" s="1"/>
  <c r="L22" i="1"/>
  <c r="G25" i="1"/>
  <c r="N23" i="1"/>
  <c r="M23" i="1"/>
  <c r="D19" i="1"/>
  <c r="N18" i="1" l="1"/>
  <c r="N22" i="1" s="1"/>
  <c r="K25" i="1"/>
</calcChain>
</file>

<file path=xl/sharedStrings.xml><?xml version="1.0" encoding="utf-8"?>
<sst xmlns="http://schemas.openxmlformats.org/spreadsheetml/2006/main" count="143" uniqueCount="94">
  <si>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</si>
  <si>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</si>
  <si>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</si>
  <si>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</si>
  <si>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</si>
  <si>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</si>
  <si>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</si>
  <si>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</si>
  <si>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</si>
  <si>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</si>
  <si>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</si>
  <si>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</si>
  <si>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</si>
  <si>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</si>
  <si>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</si>
  <si>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</si>
  <si>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</si>
  <si>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</si>
  <si>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</si>
  <si>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</si>
  <si>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</si>
  <si>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</si>
  <si>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</si>
  <si>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</si>
  <si>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</si>
  <si>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</si>
  <si>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</si>
  <si>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</si>
  <si>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</si>
  <si>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</si>
  <si>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</si>
  <si>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</si>
  <si>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</si>
  <si>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</si>
  <si>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</si>
  <si>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</si>
  <si>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</si>
  <si>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</si>
  <si>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</si>
  <si>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</si>
  <si>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3.</t>
  </si>
  <si>
    <t>Pesäkarhut</t>
  </si>
  <si>
    <t>K - %</t>
  </si>
  <si>
    <t>ENSIMMÄISET</t>
  </si>
  <si>
    <t>Elisa Järvenpää</t>
  </si>
  <si>
    <t>Turku-Pesis</t>
  </si>
  <si>
    <t>02.07. 2008  Fera - Turku-Pesis  1-0  (4-0, 1-1)</t>
  </si>
  <si>
    <t xml:space="preserve">  18 v   7 kk   1 pv</t>
  </si>
  <si>
    <t>19.07. 2009  Pesäkarhut - TyTe  2-0  (8-0, 16-0)</t>
  </si>
  <si>
    <t>5.  ottelu</t>
  </si>
  <si>
    <t xml:space="preserve">  19 v   7 kk 18 pv</t>
  </si>
  <si>
    <t>16.05. 2009  Pesäkarhut - ViU  1-2  (2-3, 13-0, 0-1)</t>
  </si>
  <si>
    <t>10.  ottelu</t>
  </si>
  <si>
    <t xml:space="preserve">  19 v   5 kk 15 pv</t>
  </si>
  <si>
    <t>1.1.1990   Ulvila</t>
  </si>
  <si>
    <t xml:space="preserve">Seurat </t>
  </si>
  <si>
    <t>UPV = Ulvilan Pesä-Veikot  (1957),  kasvattajaseura</t>
  </si>
  <si>
    <t>Turku-Pesis = Turku-Pesis (ent. Lännen Pallo)  (1949)</t>
  </si>
  <si>
    <t>Pesäkarhut = Pesäkarhut, Pori  (1985)</t>
  </si>
  <si>
    <t>suomensarja</t>
  </si>
  <si>
    <t>UPV</t>
  </si>
  <si>
    <t>Pesäkarhut  2</t>
  </si>
  <si>
    <t>ykköspesis</t>
  </si>
  <si>
    <t>Pesä Ysit</t>
  </si>
  <si>
    <t>Pesä Ysit = Pesä Ysit, Lappeenranta  (1976)</t>
  </si>
  <si>
    <t>5.</t>
  </si>
  <si>
    <t>10.</t>
  </si>
  <si>
    <t>4.</t>
  </si>
  <si>
    <t>SMJ</t>
  </si>
  <si>
    <t>superpesiskarsinta</t>
  </si>
  <si>
    <t>SMJ = Seinäjoen Maila-Jussit  (1932)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</si>
  <si>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</si>
  <si>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</si>
  <si>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</si>
  <si>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</si>
  <si>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</si>
  <si>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</si>
  <si>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</si>
  <si>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</si>
  <si>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</si>
  <si>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</si>
  <si>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</si>
  <si>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</si>
  <si>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</si>
  <si>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</si>
  <si>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</si>
  <si>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2009  Kuopio</t>
  </si>
  <si>
    <t>Hannu Kalmari</t>
  </si>
  <si>
    <t xml:space="preserve">  2-1  (1-4, 4-3, 1-0)</t>
  </si>
  <si>
    <t>2p</t>
  </si>
  <si>
    <t>6/8</t>
  </si>
  <si>
    <t>1/1</t>
  </si>
  <si>
    <t>1/2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</si>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</sst>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2" borderId="0" xfId="0" applyFont="1" applyFill="1"/>
    <xf numFmtId="0" fontId="4" fillId="0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15" xfId="0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49" fontId="2" fillId="10" borderId="9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10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7" customWidth="1"/>
    <col min="4" max="4" width="14.425781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5703125" style="78" customWidth="1"/>
    <col min="16" max="23" width="5.7109375" style="7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18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19</v>
      </c>
      <c r="Q2" s="15"/>
      <c r="R2" s="15"/>
      <c r="S2" s="15"/>
      <c r="T2" s="22"/>
      <c r="U2" s="23" t="s">
        <v>20</v>
      </c>
      <c r="V2" s="15"/>
      <c r="W2" s="15"/>
      <c r="X2" s="15"/>
      <c r="Y2" s="16"/>
      <c r="Z2" s="23" t="s">
        <v>35</v>
      </c>
      <c r="AA2" s="15"/>
      <c r="AB2" s="15"/>
      <c r="AC2" s="21"/>
      <c r="AD2" s="15"/>
      <c r="AE2" s="16"/>
      <c r="AF2" s="14" t="s">
        <v>36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28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29</v>
      </c>
      <c r="AA3" s="19" t="s">
        <v>30</v>
      </c>
      <c r="AB3" s="16" t="s">
        <v>31</v>
      </c>
      <c r="AC3" s="16" t="s">
        <v>37</v>
      </c>
      <c r="AD3" s="18" t="s">
        <v>38</v>
      </c>
      <c r="AE3" s="19" t="s">
        <v>39</v>
      </c>
      <c r="AF3" s="14"/>
      <c r="AG3" s="9"/>
      <c r="AH3" s="9"/>
      <c r="AI3" s="9"/>
      <c r="AJ3" s="9"/>
      <c r="AK3" s="9"/>
      <c r="AL3" s="9"/>
    </row>
    <row r="4" spans="1:38" ht="15" customHeight="1" x14ac:dyDescent="0.2">
      <c r="A4" s="1"/>
      <c r="B4" s="79">
        <v>2004</v>
      </c>
      <c r="C4" s="79"/>
      <c r="D4" s="80" t="s">
        <v>60</v>
      </c>
      <c r="E4" s="79"/>
      <c r="F4" s="82" t="s">
        <v>59</v>
      </c>
      <c r="G4" s="79"/>
      <c r="H4" s="79"/>
      <c r="I4" s="79"/>
      <c r="J4" s="79"/>
      <c r="K4" s="79"/>
      <c r="L4" s="79"/>
      <c r="M4" s="79"/>
      <c r="N4" s="81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31"/>
      <c r="AE4" s="31"/>
      <c r="AF4" s="14"/>
      <c r="AG4" s="9"/>
      <c r="AH4" s="9"/>
      <c r="AI4" s="9"/>
      <c r="AJ4" s="9"/>
      <c r="AK4" s="9"/>
      <c r="AL4" s="9"/>
    </row>
    <row r="5" spans="1:38" ht="15" customHeight="1" x14ac:dyDescent="0.2">
      <c r="A5" s="1"/>
      <c r="B5" s="79">
        <v>2005</v>
      </c>
      <c r="C5" s="79"/>
      <c r="D5" s="80" t="s">
        <v>60</v>
      </c>
      <c r="E5" s="79"/>
      <c r="F5" s="82" t="s">
        <v>59</v>
      </c>
      <c r="G5" s="79"/>
      <c r="H5" s="79"/>
      <c r="I5" s="79"/>
      <c r="J5" s="79"/>
      <c r="K5" s="79"/>
      <c r="L5" s="79"/>
      <c r="M5" s="79"/>
      <c r="N5" s="81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31"/>
      <c r="AE5" s="31"/>
      <c r="AF5" s="14"/>
      <c r="AG5" s="9"/>
      <c r="AH5" s="9"/>
      <c r="AI5" s="9"/>
      <c r="AJ5" s="9"/>
      <c r="AK5" s="9"/>
      <c r="AL5" s="9"/>
    </row>
    <row r="6" spans="1:38" ht="15" customHeight="1" x14ac:dyDescent="0.2">
      <c r="A6" s="1"/>
      <c r="B6" s="79">
        <v>2006</v>
      </c>
      <c r="C6" s="79"/>
      <c r="D6" s="80" t="s">
        <v>61</v>
      </c>
      <c r="E6" s="79"/>
      <c r="F6" s="82" t="s">
        <v>59</v>
      </c>
      <c r="G6" s="79"/>
      <c r="H6" s="79"/>
      <c r="I6" s="79"/>
      <c r="J6" s="79"/>
      <c r="K6" s="79"/>
      <c r="L6" s="79"/>
      <c r="M6" s="79"/>
      <c r="N6" s="81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31"/>
      <c r="AE6" s="31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83">
        <v>2007</v>
      </c>
      <c r="C7" s="83"/>
      <c r="D7" s="84" t="s">
        <v>61</v>
      </c>
      <c r="E7" s="83"/>
      <c r="F7" s="85" t="s">
        <v>62</v>
      </c>
      <c r="G7" s="88"/>
      <c r="H7" s="87"/>
      <c r="I7" s="83"/>
      <c r="J7" s="83"/>
      <c r="K7" s="83"/>
      <c r="L7" s="83"/>
      <c r="M7" s="83"/>
      <c r="N7" s="86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31"/>
      <c r="AE7" s="31"/>
      <c r="AF7" s="14"/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83">
        <v>2008</v>
      </c>
      <c r="C8" s="83"/>
      <c r="D8" s="84" t="s">
        <v>61</v>
      </c>
      <c r="E8" s="83"/>
      <c r="F8" s="85" t="s">
        <v>62</v>
      </c>
      <c r="G8" s="88"/>
      <c r="H8" s="87"/>
      <c r="I8" s="83"/>
      <c r="J8" s="83"/>
      <c r="K8" s="83"/>
      <c r="L8" s="83"/>
      <c r="M8" s="83"/>
      <c r="N8" s="86"/>
      <c r="O8" s="29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31"/>
      <c r="AE8" s="31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26">
        <v>2008</v>
      </c>
      <c r="C9" s="26" t="s">
        <v>66</v>
      </c>
      <c r="D9" s="27" t="s">
        <v>45</v>
      </c>
      <c r="E9" s="26">
        <v>8</v>
      </c>
      <c r="F9" s="26">
        <v>0</v>
      </c>
      <c r="G9" s="26">
        <v>0</v>
      </c>
      <c r="H9" s="26">
        <v>4</v>
      </c>
      <c r="I9" s="26">
        <v>25</v>
      </c>
      <c r="J9" s="26">
        <v>3</v>
      </c>
      <c r="K9" s="26">
        <v>14</v>
      </c>
      <c r="L9" s="26">
        <v>8</v>
      </c>
      <c r="M9" s="26">
        <v>0</v>
      </c>
      <c r="N9" s="28">
        <v>0.60970000000000002</v>
      </c>
      <c r="O9" s="29">
        <f>PRODUCT(I9/N9)</f>
        <v>41.003772347055929</v>
      </c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26"/>
      <c r="AC9" s="26"/>
      <c r="AD9" s="31"/>
      <c r="AE9" s="31"/>
      <c r="AF9" s="14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26">
        <v>2009</v>
      </c>
      <c r="C10" s="26" t="s">
        <v>40</v>
      </c>
      <c r="D10" s="27" t="s">
        <v>41</v>
      </c>
      <c r="E10" s="26">
        <v>22</v>
      </c>
      <c r="F10" s="26">
        <v>1</v>
      </c>
      <c r="G10" s="26">
        <v>7</v>
      </c>
      <c r="H10" s="26">
        <v>10</v>
      </c>
      <c r="I10" s="26">
        <v>55</v>
      </c>
      <c r="J10" s="26">
        <v>13</v>
      </c>
      <c r="K10" s="26">
        <v>17</v>
      </c>
      <c r="L10" s="26">
        <v>17</v>
      </c>
      <c r="M10" s="26">
        <v>8</v>
      </c>
      <c r="N10" s="28">
        <v>0.433</v>
      </c>
      <c r="O10" s="29">
        <f>PRODUCT(I10/N10)</f>
        <v>127.02078521939954</v>
      </c>
      <c r="P10" s="26">
        <v>9</v>
      </c>
      <c r="Q10" s="26">
        <v>0</v>
      </c>
      <c r="R10" s="26">
        <v>2</v>
      </c>
      <c r="S10" s="26">
        <v>1</v>
      </c>
      <c r="T10" s="26">
        <v>23</v>
      </c>
      <c r="U10" s="30"/>
      <c r="V10" s="30"/>
      <c r="W10" s="30"/>
      <c r="X10" s="30"/>
      <c r="Y10" s="30"/>
      <c r="Z10" s="26"/>
      <c r="AA10" s="26"/>
      <c r="AB10" s="26">
        <v>1</v>
      </c>
      <c r="AC10" s="26"/>
      <c r="AD10" s="26"/>
      <c r="AE10" s="26">
        <v>1</v>
      </c>
      <c r="AF10" s="14" t="s">
        <v>16</v>
      </c>
      <c r="AG10" s="9"/>
      <c r="AH10" s="9"/>
      <c r="AI10" s="9"/>
      <c r="AJ10" s="9"/>
      <c r="AK10" s="9"/>
      <c r="AL10" s="9"/>
    </row>
    <row r="11" spans="1:38" ht="15" customHeight="1" x14ac:dyDescent="0.2">
      <c r="A11" s="1"/>
      <c r="B11" s="26">
        <v>2010</v>
      </c>
      <c r="C11" s="26" t="s">
        <v>22</v>
      </c>
      <c r="D11" s="27" t="s">
        <v>41</v>
      </c>
      <c r="E11" s="26">
        <v>21</v>
      </c>
      <c r="F11" s="26">
        <v>0</v>
      </c>
      <c r="G11" s="26">
        <v>2</v>
      </c>
      <c r="H11" s="26">
        <v>15</v>
      </c>
      <c r="I11" s="26">
        <v>46</v>
      </c>
      <c r="J11" s="26">
        <v>13</v>
      </c>
      <c r="K11" s="26">
        <v>17</v>
      </c>
      <c r="L11" s="26">
        <v>14</v>
      </c>
      <c r="M11" s="26">
        <v>2</v>
      </c>
      <c r="N11" s="28">
        <v>0.50539999999999996</v>
      </c>
      <c r="O11" s="29">
        <f>PRODUCT(I11/N11)</f>
        <v>91.017016224772462</v>
      </c>
      <c r="P11" s="26">
        <v>9</v>
      </c>
      <c r="Q11" s="26">
        <v>0</v>
      </c>
      <c r="R11" s="26">
        <v>2</v>
      </c>
      <c r="S11" s="26">
        <v>3</v>
      </c>
      <c r="T11" s="26">
        <v>15</v>
      </c>
      <c r="U11" s="30"/>
      <c r="V11" s="30"/>
      <c r="W11" s="30"/>
      <c r="X11" s="30"/>
      <c r="Y11" s="30"/>
      <c r="Z11" s="26"/>
      <c r="AA11" s="26"/>
      <c r="AB11" s="26"/>
      <c r="AC11" s="26"/>
      <c r="AD11" s="31">
        <v>1</v>
      </c>
      <c r="AE11" s="31"/>
      <c r="AF11" s="14" t="s">
        <v>16</v>
      </c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83">
        <v>2011</v>
      </c>
      <c r="C12" s="83"/>
      <c r="D12" s="84" t="s">
        <v>61</v>
      </c>
      <c r="E12" s="83"/>
      <c r="F12" s="85" t="s">
        <v>62</v>
      </c>
      <c r="G12" s="88"/>
      <c r="H12" s="87"/>
      <c r="I12" s="83"/>
      <c r="J12" s="83"/>
      <c r="K12" s="83"/>
      <c r="L12" s="83"/>
      <c r="M12" s="83"/>
      <c r="N12" s="86"/>
      <c r="O12" s="29"/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26"/>
      <c r="AC12" s="26"/>
      <c r="AD12" s="31"/>
      <c r="AE12" s="31"/>
      <c r="AF12" s="14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26">
        <v>2011</v>
      </c>
      <c r="C13" s="26" t="s">
        <v>40</v>
      </c>
      <c r="D13" s="27" t="s">
        <v>41</v>
      </c>
      <c r="E13" s="26">
        <v>1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8">
        <v>0</v>
      </c>
      <c r="O13" s="29">
        <v>3</v>
      </c>
      <c r="P13" s="26"/>
      <c r="Q13" s="26"/>
      <c r="R13" s="26"/>
      <c r="S13" s="26"/>
      <c r="T13" s="26"/>
      <c r="U13" s="30"/>
      <c r="V13" s="30"/>
      <c r="W13" s="30"/>
      <c r="X13" s="30"/>
      <c r="Y13" s="30"/>
      <c r="Z13" s="26"/>
      <c r="AA13" s="26"/>
      <c r="AB13" s="26">
        <v>1</v>
      </c>
      <c r="AC13" s="26"/>
      <c r="AD13" s="31"/>
      <c r="AE13" s="31">
        <v>1</v>
      </c>
      <c r="AF13" s="14"/>
      <c r="AG13" s="9"/>
      <c r="AH13" s="9"/>
      <c r="AI13" s="9"/>
      <c r="AJ13" s="9"/>
      <c r="AK13" s="9"/>
      <c r="AL13" s="9"/>
    </row>
    <row r="14" spans="1:38" ht="15" customHeight="1" x14ac:dyDescent="0.2">
      <c r="A14" s="1"/>
      <c r="B14" s="26">
        <v>2012</v>
      </c>
      <c r="C14" s="26" t="s">
        <v>65</v>
      </c>
      <c r="D14" s="27" t="s">
        <v>63</v>
      </c>
      <c r="E14" s="26">
        <v>20</v>
      </c>
      <c r="F14" s="26">
        <v>1</v>
      </c>
      <c r="G14" s="26">
        <v>6</v>
      </c>
      <c r="H14" s="26">
        <v>6</v>
      </c>
      <c r="I14" s="26">
        <v>51</v>
      </c>
      <c r="J14" s="26">
        <v>10</v>
      </c>
      <c r="K14" s="26">
        <v>20</v>
      </c>
      <c r="L14" s="26">
        <v>14</v>
      </c>
      <c r="M14" s="26">
        <v>7</v>
      </c>
      <c r="N14" s="28">
        <v>0.46800000000000003</v>
      </c>
      <c r="O14" s="29">
        <f>PRODUCT(I14/N14)</f>
        <v>108.97435897435896</v>
      </c>
      <c r="P14" s="26">
        <v>3</v>
      </c>
      <c r="Q14" s="26">
        <v>0</v>
      </c>
      <c r="R14" s="26">
        <v>1</v>
      </c>
      <c r="S14" s="26">
        <v>0</v>
      </c>
      <c r="T14" s="26">
        <v>7</v>
      </c>
      <c r="U14" s="30"/>
      <c r="V14" s="30"/>
      <c r="W14" s="30"/>
      <c r="X14" s="30"/>
      <c r="Y14" s="30"/>
      <c r="Z14" s="26"/>
      <c r="AA14" s="26"/>
      <c r="AB14" s="26"/>
      <c r="AC14" s="26"/>
      <c r="AD14" s="31"/>
      <c r="AE14" s="31"/>
      <c r="AF14" s="14" t="s">
        <v>16</v>
      </c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26">
        <v>2013</v>
      </c>
      <c r="C15" s="26" t="s">
        <v>67</v>
      </c>
      <c r="D15" s="27" t="s">
        <v>63</v>
      </c>
      <c r="E15" s="26">
        <v>19</v>
      </c>
      <c r="F15" s="26">
        <v>3</v>
      </c>
      <c r="G15" s="26">
        <v>11</v>
      </c>
      <c r="H15" s="26">
        <v>8</v>
      </c>
      <c r="I15" s="26">
        <v>64</v>
      </c>
      <c r="J15" s="26">
        <v>14</v>
      </c>
      <c r="K15" s="26">
        <v>18</v>
      </c>
      <c r="L15" s="26">
        <v>18</v>
      </c>
      <c r="M15" s="26">
        <v>14</v>
      </c>
      <c r="N15" s="28">
        <v>0.60370000000000001</v>
      </c>
      <c r="O15" s="29">
        <f>PRODUCT(I15/N15)</f>
        <v>106.01292032466456</v>
      </c>
      <c r="P15" s="26">
        <v>8</v>
      </c>
      <c r="Q15" s="26">
        <v>0</v>
      </c>
      <c r="R15" s="26">
        <v>0</v>
      </c>
      <c r="S15" s="26">
        <v>2</v>
      </c>
      <c r="T15" s="26">
        <v>20</v>
      </c>
      <c r="U15" s="30"/>
      <c r="V15" s="30"/>
      <c r="W15" s="30"/>
      <c r="X15" s="30"/>
      <c r="Y15" s="30"/>
      <c r="Z15" s="26"/>
      <c r="AA15" s="26"/>
      <c r="AB15" s="26"/>
      <c r="AC15" s="26"/>
      <c r="AD15" s="31"/>
      <c r="AE15" s="31"/>
      <c r="AF15" s="14" t="s">
        <v>16</v>
      </c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83">
        <v>2014</v>
      </c>
      <c r="C16" s="83"/>
      <c r="D16" s="84" t="s">
        <v>68</v>
      </c>
      <c r="E16" s="83"/>
      <c r="F16" s="85" t="s">
        <v>62</v>
      </c>
      <c r="G16" s="88"/>
      <c r="H16" s="87"/>
      <c r="I16" s="83"/>
      <c r="J16" s="83"/>
      <c r="K16" s="83"/>
      <c r="L16" s="83"/>
      <c r="M16" s="83"/>
      <c r="N16" s="86"/>
      <c r="O16" s="29"/>
      <c r="P16" s="26"/>
      <c r="Q16" s="26"/>
      <c r="R16" s="26"/>
      <c r="S16" s="26"/>
      <c r="T16" s="26"/>
      <c r="U16" s="30">
        <v>3</v>
      </c>
      <c r="V16" s="30">
        <v>1</v>
      </c>
      <c r="W16" s="30">
        <v>3</v>
      </c>
      <c r="X16" s="30">
        <v>1</v>
      </c>
      <c r="Y16" s="30">
        <v>12</v>
      </c>
      <c r="Z16" s="26"/>
      <c r="AA16" s="26"/>
      <c r="AB16" s="26"/>
      <c r="AC16" s="26"/>
      <c r="AD16" s="31"/>
      <c r="AE16" s="31"/>
      <c r="AF16" s="89" t="s">
        <v>69</v>
      </c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26">
        <v>2015</v>
      </c>
      <c r="C17" s="26" t="s">
        <v>66</v>
      </c>
      <c r="D17" s="27" t="s">
        <v>68</v>
      </c>
      <c r="E17" s="26">
        <v>22</v>
      </c>
      <c r="F17" s="26">
        <v>1</v>
      </c>
      <c r="G17" s="31">
        <v>11</v>
      </c>
      <c r="H17" s="26">
        <v>1</v>
      </c>
      <c r="I17" s="26">
        <v>46</v>
      </c>
      <c r="J17" s="26">
        <v>12</v>
      </c>
      <c r="K17" s="26">
        <v>6</v>
      </c>
      <c r="L17" s="26">
        <v>16</v>
      </c>
      <c r="M17" s="26">
        <v>12</v>
      </c>
      <c r="N17" s="28">
        <v>0.38009999999999999</v>
      </c>
      <c r="O17" s="29">
        <v>121</v>
      </c>
      <c r="P17" s="26"/>
      <c r="Q17" s="26"/>
      <c r="R17" s="26"/>
      <c r="S17" s="26"/>
      <c r="T17" s="26"/>
      <c r="U17" s="30"/>
      <c r="V17" s="30"/>
      <c r="W17" s="30"/>
      <c r="X17" s="30"/>
      <c r="Y17" s="30"/>
      <c r="Z17" s="26"/>
      <c r="AA17" s="26"/>
      <c r="AB17" s="26"/>
      <c r="AC17" s="26"/>
      <c r="AD17" s="31"/>
      <c r="AE17" s="31"/>
      <c r="AF17" s="14"/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113</v>
      </c>
      <c r="F18" s="19">
        <f t="shared" si="0"/>
        <v>6</v>
      </c>
      <c r="G18" s="19">
        <f t="shared" si="0"/>
        <v>37</v>
      </c>
      <c r="H18" s="19">
        <f t="shared" si="0"/>
        <v>44</v>
      </c>
      <c r="I18" s="19">
        <f t="shared" si="0"/>
        <v>287</v>
      </c>
      <c r="J18" s="19">
        <f t="shared" si="0"/>
        <v>65</v>
      </c>
      <c r="K18" s="19">
        <f t="shared" si="0"/>
        <v>92</v>
      </c>
      <c r="L18" s="19">
        <f t="shared" si="0"/>
        <v>87</v>
      </c>
      <c r="M18" s="19">
        <f t="shared" si="0"/>
        <v>43</v>
      </c>
      <c r="N18" s="32">
        <f>PRODUCT(I18/O18)</f>
        <v>0.47990995504139566</v>
      </c>
      <c r="O18" s="33">
        <f>SUM(O4:O17)</f>
        <v>598.02885309025146</v>
      </c>
      <c r="P18" s="19">
        <f t="shared" ref="P18:AE18" si="1">SUM(P4:P17)</f>
        <v>29</v>
      </c>
      <c r="Q18" s="19">
        <f t="shared" si="1"/>
        <v>0</v>
      </c>
      <c r="R18" s="19">
        <f t="shared" si="1"/>
        <v>5</v>
      </c>
      <c r="S18" s="19">
        <f t="shared" si="1"/>
        <v>6</v>
      </c>
      <c r="T18" s="19">
        <f t="shared" si="1"/>
        <v>65</v>
      </c>
      <c r="U18" s="19">
        <f t="shared" si="1"/>
        <v>3</v>
      </c>
      <c r="V18" s="19">
        <f t="shared" si="1"/>
        <v>1</v>
      </c>
      <c r="W18" s="19">
        <f t="shared" si="1"/>
        <v>3</v>
      </c>
      <c r="X18" s="19">
        <f t="shared" si="1"/>
        <v>1</v>
      </c>
      <c r="Y18" s="19">
        <f t="shared" si="1"/>
        <v>12</v>
      </c>
      <c r="Z18" s="19">
        <f t="shared" si="1"/>
        <v>0</v>
      </c>
      <c r="AA18" s="19">
        <f t="shared" si="1"/>
        <v>0</v>
      </c>
      <c r="AB18" s="19">
        <f t="shared" si="1"/>
        <v>2</v>
      </c>
      <c r="AC18" s="19">
        <f t="shared" si="1"/>
        <v>0</v>
      </c>
      <c r="AD18" s="19">
        <f t="shared" si="1"/>
        <v>1</v>
      </c>
      <c r="AE18" s="19">
        <f t="shared" si="1"/>
        <v>2</v>
      </c>
      <c r="AF18" s="14"/>
      <c r="AG18" s="9"/>
      <c r="AH18" s="9"/>
      <c r="AI18" s="9"/>
      <c r="AJ18" s="9"/>
      <c r="AK18" s="9"/>
      <c r="AL18" s="9"/>
    </row>
    <row r="19" spans="1:38" s="10" customFormat="1" ht="15" customHeight="1" x14ac:dyDescent="0.2">
      <c r="A19" s="1"/>
      <c r="B19" s="27" t="s">
        <v>2</v>
      </c>
      <c r="C19" s="31"/>
      <c r="D19" s="34">
        <f>SUM(F18:H18)+((I18-F18-G18)/3)+(E18/3)+(Z18*25)+(AA18*25)+(AB18*10)+(AC18*25)+(AD18*20)+(AE18*15)-15</f>
        <v>261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1"/>
      <c r="AG19" s="9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17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32</v>
      </c>
      <c r="L21" s="19" t="s">
        <v>33</v>
      </c>
      <c r="M21" s="19" t="s">
        <v>34</v>
      </c>
      <c r="N21" s="32" t="s">
        <v>42</v>
      </c>
      <c r="O21" s="24"/>
      <c r="P21" s="41" t="s">
        <v>43</v>
      </c>
      <c r="Q21" s="13"/>
      <c r="R21" s="13"/>
      <c r="S21" s="13"/>
      <c r="T21" s="42"/>
      <c r="U21" s="42"/>
      <c r="V21" s="42"/>
      <c r="W21" s="42"/>
      <c r="X21" s="42"/>
      <c r="Y21" s="13"/>
      <c r="Z21" s="13"/>
      <c r="AA21" s="13"/>
      <c r="AB21" s="13"/>
      <c r="AC21" s="13"/>
      <c r="AD21" s="13"/>
      <c r="AE21" s="13"/>
      <c r="AF21" s="43"/>
      <c r="AG21" s="9"/>
      <c r="AH21" s="9"/>
      <c r="AI21" s="9"/>
      <c r="AJ21" s="9"/>
      <c r="AK21" s="9"/>
      <c r="AL21" s="9"/>
    </row>
    <row r="22" spans="1:38" ht="15" customHeight="1" x14ac:dyDescent="0.2">
      <c r="A22" s="1"/>
      <c r="B22" s="41" t="s">
        <v>18</v>
      </c>
      <c r="C22" s="13"/>
      <c r="D22" s="44"/>
      <c r="E22" s="26">
        <f>PRODUCT(E18)</f>
        <v>113</v>
      </c>
      <c r="F22" s="26">
        <f>PRODUCT(F18)</f>
        <v>6</v>
      </c>
      <c r="G22" s="26">
        <f>PRODUCT(G18)</f>
        <v>37</v>
      </c>
      <c r="H22" s="26">
        <f>PRODUCT(H18)</f>
        <v>44</v>
      </c>
      <c r="I22" s="26">
        <f>PRODUCT(I18)</f>
        <v>287</v>
      </c>
      <c r="J22" s="1"/>
      <c r="K22" s="45">
        <f>PRODUCT((F22+G22)/E22)</f>
        <v>0.38053097345132741</v>
      </c>
      <c r="L22" s="45">
        <f>PRODUCT(H22/E22)</f>
        <v>0.38938053097345132</v>
      </c>
      <c r="M22" s="45">
        <f>PRODUCT(I22/E22)</f>
        <v>2.5398230088495577</v>
      </c>
      <c r="N22" s="46">
        <f>PRODUCT(N18)</f>
        <v>0.47990995504139566</v>
      </c>
      <c r="O22" s="24">
        <f>PRODUCT(O18)</f>
        <v>598.02885309025146</v>
      </c>
      <c r="P22" s="47" t="s">
        <v>23</v>
      </c>
      <c r="Q22" s="48"/>
      <c r="R22" s="48"/>
      <c r="S22" s="49" t="s">
        <v>46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50" t="s">
        <v>24</v>
      </c>
      <c r="AE22" s="49"/>
      <c r="AF22" s="51" t="s">
        <v>47</v>
      </c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52" t="s">
        <v>19</v>
      </c>
      <c r="C23" s="53"/>
      <c r="D23" s="54"/>
      <c r="E23" s="26">
        <f>SUM(P18)</f>
        <v>29</v>
      </c>
      <c r="F23" s="26">
        <f>SUM(Q18)</f>
        <v>0</v>
      </c>
      <c r="G23" s="26">
        <f>SUM(R18)</f>
        <v>5</v>
      </c>
      <c r="H23" s="26">
        <f>SUM(S18)</f>
        <v>6</v>
      </c>
      <c r="I23" s="26">
        <f>SUM(T18)</f>
        <v>65</v>
      </c>
      <c r="J23" s="1"/>
      <c r="K23" s="45">
        <f>PRODUCT((F23+G23)/E23)</f>
        <v>0.17241379310344829</v>
      </c>
      <c r="L23" s="45">
        <f>PRODUCT(H23/E23)</f>
        <v>0.20689655172413793</v>
      </c>
      <c r="M23" s="45">
        <f>PRODUCT(I23/E23)</f>
        <v>2.2413793103448274</v>
      </c>
      <c r="N23" s="28">
        <f>PRODUCT(I23/O23)</f>
        <v>0.4452054794520548</v>
      </c>
      <c r="O23" s="24">
        <v>146</v>
      </c>
      <c r="P23" s="55" t="s">
        <v>25</v>
      </c>
      <c r="Q23" s="56"/>
      <c r="R23" s="56"/>
      <c r="S23" s="57" t="s">
        <v>48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8" t="s">
        <v>49</v>
      </c>
      <c r="AE23" s="57"/>
      <c r="AF23" s="59" t="s">
        <v>50</v>
      </c>
      <c r="AG23" s="9"/>
      <c r="AH23" s="9"/>
      <c r="AI23" s="9"/>
      <c r="AJ23" s="9"/>
      <c r="AK23" s="9"/>
      <c r="AL23" s="9"/>
    </row>
    <row r="24" spans="1:38" ht="15" customHeight="1" x14ac:dyDescent="0.2">
      <c r="A24" s="1"/>
      <c r="B24" s="60" t="s">
        <v>20</v>
      </c>
      <c r="C24" s="61"/>
      <c r="D24" s="62"/>
      <c r="E24" s="30">
        <f>PRODUCT(U18)</f>
        <v>3</v>
      </c>
      <c r="F24" s="30">
        <f>PRODUCT(V18)</f>
        <v>1</v>
      </c>
      <c r="G24" s="30">
        <f>PRODUCT(W18)</f>
        <v>3</v>
      </c>
      <c r="H24" s="30">
        <f>PRODUCT(X18)</f>
        <v>1</v>
      </c>
      <c r="I24" s="30">
        <f>PRODUCT(Y18)</f>
        <v>12</v>
      </c>
      <c r="J24" s="1"/>
      <c r="K24" s="63">
        <f>PRODUCT((F24+G24)/E24)</f>
        <v>1.3333333333333333</v>
      </c>
      <c r="L24" s="63">
        <f>PRODUCT(H24/E24)</f>
        <v>0.33333333333333331</v>
      </c>
      <c r="M24" s="63">
        <f>PRODUCT(I24/E24)</f>
        <v>4</v>
      </c>
      <c r="N24" s="64">
        <f>PRODUCT(I24/O24)</f>
        <v>0.6</v>
      </c>
      <c r="O24" s="24">
        <v>20</v>
      </c>
      <c r="P24" s="55" t="s">
        <v>26</v>
      </c>
      <c r="Q24" s="56"/>
      <c r="R24" s="56"/>
      <c r="S24" s="57" t="s">
        <v>51</v>
      </c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8" t="s">
        <v>52</v>
      </c>
      <c r="AE24" s="57"/>
      <c r="AF24" s="59" t="s">
        <v>53</v>
      </c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65" t="s">
        <v>21</v>
      </c>
      <c r="C25" s="66"/>
      <c r="D25" s="67"/>
      <c r="E25" s="19">
        <f>SUM(E22:E24)</f>
        <v>145</v>
      </c>
      <c r="F25" s="19">
        <f>SUM(F22:F24)</f>
        <v>7</v>
      </c>
      <c r="G25" s="19">
        <f>SUM(G22:G24)</f>
        <v>45</v>
      </c>
      <c r="H25" s="19">
        <f>SUM(H22:H24)</f>
        <v>51</v>
      </c>
      <c r="I25" s="19">
        <f>SUM(I22:I24)</f>
        <v>364</v>
      </c>
      <c r="J25" s="1"/>
      <c r="K25" s="68">
        <f>PRODUCT((F25+G25)/E25)</f>
        <v>0.35862068965517241</v>
      </c>
      <c r="L25" s="68">
        <f>PRODUCT(H25/E25)</f>
        <v>0.35172413793103446</v>
      </c>
      <c r="M25" s="68">
        <f>PRODUCT(I25/E25)</f>
        <v>2.510344827586207</v>
      </c>
      <c r="N25" s="32">
        <f>PRODUCT(I25/O25)</f>
        <v>0.47642179811369273</v>
      </c>
      <c r="O25" s="24">
        <f>SUM(O22:O24)</f>
        <v>764.02885309025146</v>
      </c>
      <c r="P25" s="69" t="s">
        <v>27</v>
      </c>
      <c r="Q25" s="70"/>
      <c r="R25" s="70"/>
      <c r="S25" s="71" t="s">
        <v>48</v>
      </c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2" t="s">
        <v>49</v>
      </c>
      <c r="AE25" s="71"/>
      <c r="AF25" s="73" t="s">
        <v>50</v>
      </c>
      <c r="AG25" s="9"/>
      <c r="AH25" s="9"/>
      <c r="AI25" s="9"/>
      <c r="AJ25" s="9"/>
      <c r="AK25" s="9"/>
      <c r="AL25" s="9"/>
    </row>
    <row r="26" spans="1:38" s="10" customFormat="1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4"/>
      <c r="P26" s="1"/>
      <c r="Q26" s="38"/>
      <c r="R26" s="1"/>
      <c r="S26" s="1"/>
      <c r="T26" s="24"/>
      <c r="U26" s="24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55</v>
      </c>
      <c r="C27" s="1"/>
      <c r="D27" s="1" t="s">
        <v>56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4"/>
      <c r="P27" s="1"/>
      <c r="Q27" s="38"/>
      <c r="R27" s="1"/>
      <c r="S27" s="1"/>
      <c r="T27" s="24"/>
      <c r="U27" s="24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57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4"/>
      <c r="P28" s="1"/>
      <c r="Q28" s="38"/>
      <c r="R28" s="1"/>
      <c r="S28" s="1"/>
      <c r="T28" s="24"/>
      <c r="U28" s="24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58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4"/>
      <c r="P29" s="1"/>
      <c r="Q29" s="38"/>
      <c r="R29" s="1"/>
      <c r="S29" s="1"/>
      <c r="T29" s="24"/>
      <c r="U29" s="24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64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4"/>
      <c r="P30" s="1"/>
      <c r="Q30" s="38"/>
      <c r="R30" s="1"/>
      <c r="S30" s="1"/>
      <c r="T30" s="24"/>
      <c r="U30" s="24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90" t="s">
        <v>70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4"/>
      <c r="P31" s="1"/>
      <c r="Q31" s="38"/>
      <c r="R31" s="1"/>
      <c r="S31" s="1"/>
      <c r="T31" s="24"/>
      <c r="U31" s="24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s="76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5"/>
      <c r="N32" s="75"/>
      <c r="O32" s="24"/>
      <c r="P32" s="1"/>
      <c r="Q32" s="38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s="76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5"/>
      <c r="N33" s="75"/>
      <c r="O33" s="24"/>
      <c r="P33" s="1"/>
      <c r="Q33" s="38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s="76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5"/>
      <c r="N34" s="75"/>
      <c r="O34" s="24"/>
      <c r="P34" s="1"/>
      <c r="Q34" s="38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s="76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5"/>
      <c r="N35" s="75"/>
      <c r="O35" s="24"/>
      <c r="P35" s="1"/>
      <c r="Q35" s="38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s="76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5"/>
      <c r="N36" s="75"/>
      <c r="O36" s="24"/>
      <c r="P36" s="1"/>
      <c r="Q36" s="38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s="76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5"/>
      <c r="N37" s="75"/>
      <c r="O37" s="24"/>
      <c r="P37" s="1"/>
      <c r="Q37" s="38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s="76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5"/>
      <c r="N38" s="75"/>
      <c r="O38" s="24"/>
      <c r="P38" s="1"/>
      <c r="Q38" s="38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s="76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5"/>
      <c r="N39" s="75"/>
      <c r="O39" s="24"/>
      <c r="P39" s="1"/>
      <c r="Q39" s="38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s="76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5"/>
      <c r="N40" s="75"/>
      <c r="O40" s="24"/>
      <c r="P40" s="1"/>
      <c r="Q40" s="38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s="76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5"/>
      <c r="N41" s="75"/>
      <c r="O41" s="24"/>
      <c r="P41" s="1"/>
      <c r="Q41" s="38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s="76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5"/>
      <c r="N42" s="75"/>
      <c r="O42" s="24"/>
      <c r="P42" s="1"/>
      <c r="Q42" s="38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s="76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5"/>
      <c r="N43" s="75"/>
      <c r="O43" s="24"/>
      <c r="P43" s="1"/>
      <c r="Q43" s="38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s="76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5"/>
      <c r="N44" s="75"/>
      <c r="O44" s="24"/>
      <c r="P44" s="1"/>
      <c r="Q44" s="38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s="76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5"/>
      <c r="N45" s="75"/>
      <c r="O45" s="24"/>
      <c r="P45" s="1"/>
      <c r="Q45" s="38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s="76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5"/>
      <c r="N46" s="75"/>
      <c r="O46" s="24"/>
      <c r="P46" s="1"/>
      <c r="Q46" s="38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s="76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5"/>
      <c r="N47" s="75"/>
      <c r="O47" s="24"/>
      <c r="P47" s="1"/>
      <c r="Q47" s="38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9"/>
      <c r="AI47" s="9"/>
      <c r="AJ47" s="9"/>
      <c r="AK47" s="9"/>
      <c r="AL47" s="9"/>
    </row>
    <row r="48" spans="1:38" s="76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5"/>
      <c r="N48" s="75"/>
      <c r="O48" s="24"/>
      <c r="P48" s="1"/>
      <c r="Q48" s="38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s="76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5"/>
      <c r="N49" s="75"/>
      <c r="O49" s="24"/>
      <c r="P49" s="1"/>
      <c r="Q49" s="38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s="76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5"/>
      <c r="N50" s="75"/>
      <c r="O50" s="24"/>
      <c r="P50" s="1"/>
      <c r="Q50" s="38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9"/>
      <c r="AI50" s="9"/>
      <c r="AJ50" s="9"/>
      <c r="AK50" s="9"/>
      <c r="AL50" s="9"/>
    </row>
    <row r="51" spans="1:38" s="76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5"/>
      <c r="N51" s="75"/>
      <c r="O51" s="24"/>
      <c r="P51" s="1"/>
      <c r="Q51" s="38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9"/>
      <c r="AI51" s="9"/>
      <c r="AJ51" s="9"/>
      <c r="AK51" s="9"/>
      <c r="AL51" s="9"/>
    </row>
    <row r="52" spans="1:38" s="76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5"/>
      <c r="N52" s="75"/>
      <c r="O52" s="24"/>
      <c r="P52" s="1"/>
      <c r="Q52" s="38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  <c r="AH52" s="9"/>
      <c r="AI52" s="9"/>
      <c r="AJ52" s="9"/>
      <c r="AK52" s="9"/>
      <c r="AL52" s="9"/>
    </row>
    <row r="53" spans="1:38" s="76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5"/>
      <c r="N53" s="75"/>
      <c r="O53" s="24"/>
      <c r="P53" s="1"/>
      <c r="Q53" s="38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  <c r="AH53" s="9"/>
      <c r="AI53" s="9"/>
      <c r="AJ53" s="9"/>
      <c r="AK53" s="9"/>
      <c r="AL53" s="9"/>
    </row>
    <row r="54" spans="1:38" s="76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5"/>
      <c r="N54" s="75"/>
      <c r="O54" s="24"/>
      <c r="P54" s="1"/>
      <c r="Q54" s="38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  <c r="AH54" s="9"/>
      <c r="AI54" s="9"/>
      <c r="AJ54" s="9"/>
      <c r="AK54" s="9"/>
      <c r="AL54" s="9"/>
    </row>
    <row r="55" spans="1:38" s="76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5"/>
      <c r="N55" s="75"/>
      <c r="O55" s="24"/>
      <c r="P55" s="1"/>
      <c r="Q55" s="38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  <c r="AH55" s="9"/>
      <c r="AI55" s="9"/>
      <c r="AJ55" s="9"/>
      <c r="AK55" s="9"/>
      <c r="AL55" s="9"/>
    </row>
    <row r="56" spans="1:38" s="76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5"/>
      <c r="N56" s="75"/>
      <c r="O56" s="24"/>
      <c r="P56" s="1"/>
      <c r="Q56" s="38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9"/>
      <c r="AH56" s="9"/>
      <c r="AI56" s="9"/>
      <c r="AJ56" s="9"/>
      <c r="AK56" s="9"/>
      <c r="AL56" s="9"/>
    </row>
    <row r="57" spans="1:38" s="76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5"/>
      <c r="N57" s="75"/>
      <c r="O57" s="24"/>
      <c r="P57" s="1"/>
      <c r="Q57" s="38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9"/>
      <c r="AH57" s="9"/>
      <c r="AI57" s="9"/>
      <c r="AJ57" s="9"/>
      <c r="AK57" s="9"/>
      <c r="AL57" s="9"/>
    </row>
    <row r="58" spans="1:38" s="76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5"/>
      <c r="N58" s="75"/>
      <c r="O58" s="24"/>
      <c r="P58" s="1"/>
      <c r="Q58" s="38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9"/>
      <c r="AH58" s="9"/>
      <c r="AI58" s="9"/>
      <c r="AJ58" s="9"/>
      <c r="AK58" s="9"/>
      <c r="AL58" s="9"/>
    </row>
    <row r="59" spans="1:38" s="76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5"/>
      <c r="N59" s="75"/>
      <c r="O59" s="24"/>
      <c r="P59" s="1"/>
      <c r="Q59" s="38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9"/>
      <c r="AH59" s="9"/>
      <c r="AI59" s="9"/>
      <c r="AJ59" s="9"/>
      <c r="AK59" s="9"/>
      <c r="AL59" s="9"/>
    </row>
    <row r="60" spans="1:38" s="76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5"/>
      <c r="N60" s="75"/>
      <c r="O60" s="24"/>
      <c r="P60" s="1"/>
      <c r="Q60" s="38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9"/>
      <c r="AH60" s="9"/>
      <c r="AI60" s="9"/>
      <c r="AJ60" s="9"/>
      <c r="AK60" s="9"/>
      <c r="AL60" s="9"/>
    </row>
    <row r="61" spans="1:38" s="76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5"/>
      <c r="N61" s="75"/>
      <c r="O61" s="24"/>
      <c r="P61" s="1"/>
      <c r="Q61" s="38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9"/>
      <c r="AH61" s="9"/>
      <c r="AI61" s="9"/>
      <c r="AJ61" s="9"/>
      <c r="AK61" s="9"/>
      <c r="AL61" s="9"/>
    </row>
    <row r="62" spans="1:38" s="76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5"/>
      <c r="N62" s="75"/>
      <c r="O62" s="24"/>
      <c r="P62" s="1"/>
      <c r="Q62" s="38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9"/>
      <c r="AH62" s="9"/>
      <c r="AI62" s="9"/>
      <c r="AJ62" s="9"/>
      <c r="AK62" s="9"/>
      <c r="AL62" s="9"/>
    </row>
    <row r="63" spans="1:38" s="76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5"/>
      <c r="N63" s="75"/>
      <c r="O63" s="24"/>
      <c r="P63" s="1"/>
      <c r="Q63" s="38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9"/>
      <c r="AH63" s="9"/>
      <c r="AI63" s="9"/>
      <c r="AJ63" s="9"/>
      <c r="AK63" s="9"/>
      <c r="AL63" s="9"/>
    </row>
    <row r="64" spans="1:38" s="76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5"/>
      <c r="N64" s="75"/>
      <c r="O64" s="24"/>
      <c r="P64" s="1"/>
      <c r="Q64" s="38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9"/>
      <c r="AH64" s="9"/>
      <c r="AI64" s="9"/>
      <c r="AJ64" s="9"/>
      <c r="AK64" s="9"/>
      <c r="AL64" s="9"/>
    </row>
    <row r="65" spans="1:38" s="76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5"/>
      <c r="N65" s="75"/>
      <c r="O65" s="24"/>
      <c r="P65" s="1"/>
      <c r="Q65" s="38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9"/>
      <c r="AH65" s="9"/>
      <c r="AI65" s="9"/>
      <c r="AJ65" s="9"/>
      <c r="AK65" s="9"/>
      <c r="AL65" s="9"/>
    </row>
    <row r="66" spans="1:38" s="76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5"/>
      <c r="N66" s="75"/>
      <c r="O66" s="24"/>
      <c r="P66" s="1"/>
      <c r="Q66" s="38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9"/>
      <c r="AH66" s="9"/>
      <c r="AI66" s="9"/>
      <c r="AJ66" s="9"/>
      <c r="AK66" s="9"/>
      <c r="AL66" s="9"/>
    </row>
    <row r="67" spans="1:38" s="76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5"/>
      <c r="N67" s="75"/>
      <c r="O67" s="24"/>
      <c r="P67" s="1"/>
      <c r="Q67" s="38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9"/>
      <c r="AH67" s="9"/>
      <c r="AI67" s="9"/>
      <c r="AJ67" s="9"/>
      <c r="AK67" s="9"/>
      <c r="AL67" s="9"/>
    </row>
    <row r="68" spans="1:38" s="76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5"/>
      <c r="N68" s="75"/>
      <c r="O68" s="24"/>
      <c r="P68" s="1"/>
      <c r="Q68" s="38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9"/>
      <c r="AH68" s="9"/>
      <c r="AI68" s="9"/>
      <c r="AJ68" s="9"/>
      <c r="AK68" s="9"/>
      <c r="AL68" s="9"/>
    </row>
    <row r="69" spans="1:38" s="76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5"/>
      <c r="N69" s="75"/>
      <c r="O69" s="24"/>
      <c r="P69" s="1"/>
      <c r="Q69" s="38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9"/>
      <c r="AH69" s="9"/>
      <c r="AI69" s="9"/>
      <c r="AJ69" s="9"/>
      <c r="AK69" s="9"/>
      <c r="AL69" s="9"/>
    </row>
    <row r="70" spans="1:38" s="76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5"/>
      <c r="N70" s="75"/>
      <c r="O70" s="24"/>
      <c r="P70" s="1"/>
      <c r="Q70" s="38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9"/>
      <c r="AH70" s="9"/>
      <c r="AI70" s="9"/>
      <c r="AJ70" s="9"/>
      <c r="AK70" s="9"/>
      <c r="AL70" s="9"/>
    </row>
    <row r="71" spans="1:38" s="76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5"/>
      <c r="N71" s="75"/>
      <c r="O71" s="24"/>
      <c r="P71" s="1"/>
      <c r="Q71" s="38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9"/>
      <c r="AH71" s="9"/>
      <c r="AI71" s="9"/>
      <c r="AJ71" s="9"/>
      <c r="AK71" s="9"/>
      <c r="AL71" s="9"/>
    </row>
    <row r="72" spans="1:38" s="76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5"/>
      <c r="N72" s="75"/>
      <c r="O72" s="24"/>
      <c r="P72" s="1"/>
      <c r="Q72" s="38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9"/>
      <c r="AH72" s="9"/>
      <c r="AI72" s="9"/>
      <c r="AJ72" s="9"/>
      <c r="AK72" s="9"/>
      <c r="AL72" s="9"/>
    </row>
    <row r="73" spans="1:38" s="76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5"/>
      <c r="N73" s="75"/>
      <c r="O73" s="24"/>
      <c r="P73" s="1"/>
      <c r="Q73" s="38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9"/>
      <c r="AH73" s="9"/>
      <c r="AI73" s="9"/>
      <c r="AJ73" s="9"/>
      <c r="AK73" s="9"/>
      <c r="AL73" s="9"/>
    </row>
    <row r="74" spans="1:38" s="76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5"/>
      <c r="N74" s="75"/>
      <c r="O74" s="24"/>
      <c r="P74" s="1"/>
      <c r="Q74" s="38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9"/>
      <c r="AH74" s="9"/>
      <c r="AI74" s="9"/>
      <c r="AJ74" s="9"/>
      <c r="AK74" s="9"/>
      <c r="AL74" s="9"/>
    </row>
    <row r="75" spans="1:38" s="76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5"/>
      <c r="N75" s="75"/>
      <c r="O75" s="24"/>
      <c r="P75" s="1"/>
      <c r="Q75" s="38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9"/>
      <c r="AH75" s="9"/>
      <c r="AI75" s="9"/>
      <c r="AJ75" s="9"/>
      <c r="AK75" s="9"/>
      <c r="AL75" s="9"/>
    </row>
    <row r="76" spans="1:38" s="76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5"/>
      <c r="N76" s="75"/>
      <c r="O76" s="24"/>
      <c r="P76" s="1"/>
      <c r="Q76" s="38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9"/>
      <c r="AH76" s="9"/>
      <c r="AI76" s="9"/>
      <c r="AJ76" s="9"/>
      <c r="AK76" s="9"/>
      <c r="AL76" s="9"/>
    </row>
    <row r="77" spans="1:38" s="76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5"/>
      <c r="N77" s="75"/>
      <c r="O77" s="24"/>
      <c r="P77" s="1"/>
      <c r="Q77" s="38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9"/>
      <c r="AH77" s="9"/>
      <c r="AI77" s="9"/>
      <c r="AJ77" s="9"/>
      <c r="AK77" s="9"/>
      <c r="AL77" s="9"/>
    </row>
    <row r="78" spans="1:38" s="76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5"/>
      <c r="N78" s="75"/>
      <c r="O78" s="24"/>
      <c r="P78" s="1"/>
      <c r="Q78" s="38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9"/>
      <c r="AH78" s="9"/>
      <c r="AI78" s="9"/>
      <c r="AJ78" s="9"/>
      <c r="AK78" s="9"/>
      <c r="AL78" s="9"/>
    </row>
    <row r="79" spans="1:38" s="76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5"/>
      <c r="N79" s="75"/>
      <c r="O79" s="24"/>
      <c r="P79" s="1"/>
      <c r="Q79" s="38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9"/>
      <c r="AH79" s="9"/>
      <c r="AI79" s="9"/>
      <c r="AJ79" s="9"/>
      <c r="AK79" s="9"/>
      <c r="AL79" s="9"/>
    </row>
    <row r="80" spans="1:38" s="76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5"/>
      <c r="N80" s="75"/>
      <c r="O80" s="24"/>
      <c r="P80" s="1"/>
      <c r="Q80" s="38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9"/>
      <c r="AH80" s="9"/>
      <c r="AI80" s="9"/>
      <c r="AJ80" s="9"/>
      <c r="AK80" s="9"/>
      <c r="AL80" s="9"/>
    </row>
    <row r="81" spans="1:38" s="76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5"/>
      <c r="N81" s="75"/>
      <c r="O81" s="24"/>
      <c r="P81" s="1"/>
      <c r="Q81" s="38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9"/>
      <c r="AH81" s="9"/>
      <c r="AI81" s="9"/>
      <c r="AJ81" s="9"/>
      <c r="AK81" s="9"/>
      <c r="AL81" s="9"/>
    </row>
    <row r="82" spans="1:38" s="76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5"/>
      <c r="N82" s="75"/>
      <c r="O82" s="24"/>
      <c r="P82" s="1"/>
      <c r="Q82" s="38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9"/>
      <c r="AH82" s="9"/>
      <c r="AI82" s="9"/>
      <c r="AJ82" s="9"/>
      <c r="AK82" s="9"/>
      <c r="AL82" s="9"/>
    </row>
    <row r="83" spans="1:38" s="76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5"/>
      <c r="N83" s="75"/>
      <c r="O83" s="24"/>
      <c r="P83" s="1"/>
      <c r="Q83" s="38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9"/>
      <c r="AH83" s="9"/>
      <c r="AI83" s="9"/>
      <c r="AJ83" s="9"/>
      <c r="AK83" s="9"/>
      <c r="AL83" s="9"/>
    </row>
    <row r="84" spans="1:38" s="76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5"/>
      <c r="N84" s="75"/>
      <c r="O84" s="24"/>
      <c r="P84" s="1"/>
      <c r="Q84" s="38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9"/>
      <c r="AH84" s="9"/>
      <c r="AI84" s="9"/>
      <c r="AJ84" s="9"/>
      <c r="AK84" s="9"/>
      <c r="AL84" s="9"/>
    </row>
    <row r="85" spans="1:38" s="76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5"/>
      <c r="N85" s="75"/>
      <c r="O85" s="24"/>
      <c r="P85" s="1"/>
      <c r="Q85" s="38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9"/>
      <c r="AH85" s="9"/>
      <c r="AI85" s="9"/>
      <c r="AJ85" s="9"/>
      <c r="AK85" s="9"/>
      <c r="AL85" s="9"/>
    </row>
    <row r="86" spans="1:38" s="76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5"/>
      <c r="N86" s="75"/>
      <c r="O86" s="24"/>
      <c r="P86" s="1"/>
      <c r="Q86" s="38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9"/>
      <c r="AH86" s="9"/>
      <c r="AI86" s="9"/>
      <c r="AJ86" s="9"/>
      <c r="AK86" s="9"/>
      <c r="AL86" s="9"/>
    </row>
    <row r="87" spans="1:38" s="76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5"/>
      <c r="N87" s="75"/>
      <c r="O87" s="24"/>
      <c r="P87" s="1"/>
      <c r="Q87" s="38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9"/>
      <c r="AH87" s="9"/>
      <c r="AI87" s="9"/>
      <c r="AJ87" s="9"/>
      <c r="AK87" s="9"/>
      <c r="AL87" s="9"/>
    </row>
    <row r="88" spans="1:38" s="76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5"/>
      <c r="N88" s="75"/>
      <c r="O88" s="24"/>
      <c r="P88" s="1"/>
      <c r="Q88" s="38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9"/>
      <c r="AH88" s="9"/>
      <c r="AI88" s="9"/>
      <c r="AJ88" s="9"/>
      <c r="AK88" s="9"/>
      <c r="AL88" s="9"/>
    </row>
    <row r="89" spans="1:38" s="76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5"/>
      <c r="N89" s="75"/>
      <c r="O89" s="24"/>
      <c r="P89" s="1"/>
      <c r="Q89" s="38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9"/>
      <c r="AH89" s="9"/>
      <c r="AI89" s="9"/>
      <c r="AJ89" s="9"/>
      <c r="AK89" s="9"/>
      <c r="AL89" s="9"/>
    </row>
    <row r="90" spans="1:38" s="76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5"/>
      <c r="N90" s="75"/>
      <c r="O90" s="24"/>
      <c r="P90" s="1"/>
      <c r="Q90" s="38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9"/>
      <c r="AH90" s="9"/>
      <c r="AI90" s="9"/>
      <c r="AJ90" s="9"/>
      <c r="AK90" s="9"/>
      <c r="AL90" s="9"/>
    </row>
    <row r="91" spans="1:38" s="76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5"/>
      <c r="N91" s="75"/>
      <c r="O91" s="24"/>
      <c r="P91" s="1"/>
      <c r="Q91" s="38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9"/>
      <c r="AH91" s="9"/>
      <c r="AI91" s="9"/>
      <c r="AJ91" s="9"/>
      <c r="AK91" s="9"/>
      <c r="AL91" s="9"/>
    </row>
    <row r="92" spans="1:38" s="76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5"/>
      <c r="N92" s="75"/>
      <c r="O92" s="24"/>
      <c r="P92" s="1"/>
      <c r="Q92" s="38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9"/>
      <c r="AH92" s="9"/>
      <c r="AI92" s="9"/>
      <c r="AJ92" s="9"/>
      <c r="AK92" s="9"/>
      <c r="AL92" s="9"/>
    </row>
    <row r="93" spans="1:38" s="76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5"/>
      <c r="N93" s="75"/>
      <c r="O93" s="24"/>
      <c r="P93" s="1"/>
      <c r="Q93" s="38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9"/>
      <c r="AH93" s="9"/>
      <c r="AI93" s="9"/>
      <c r="AJ93" s="9"/>
      <c r="AK93" s="9"/>
      <c r="AL93" s="9"/>
    </row>
    <row r="94" spans="1:38" s="76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5"/>
      <c r="N94" s="75"/>
      <c r="O94" s="24"/>
      <c r="P94" s="1"/>
      <c r="Q94" s="38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9"/>
      <c r="AH94" s="9"/>
      <c r="AI94" s="9"/>
      <c r="AJ94" s="9"/>
      <c r="AK94" s="9"/>
      <c r="AL94" s="9"/>
    </row>
    <row r="95" spans="1:38" s="76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5"/>
      <c r="N95" s="75"/>
      <c r="O95" s="24"/>
      <c r="P95" s="1"/>
      <c r="Q95" s="38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9"/>
      <c r="AH95" s="9"/>
      <c r="AI95" s="9"/>
      <c r="AJ95" s="9"/>
      <c r="AK95" s="9"/>
      <c r="AL95" s="9"/>
    </row>
    <row r="96" spans="1:38" s="76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5"/>
      <c r="N96" s="75"/>
      <c r="O96" s="24"/>
      <c r="P96" s="1"/>
      <c r="Q96" s="38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9"/>
      <c r="AH96" s="9"/>
      <c r="AI96" s="9"/>
      <c r="AJ96" s="9"/>
      <c r="AK96" s="9"/>
      <c r="AL96" s="9"/>
    </row>
    <row r="97" spans="1:38" s="76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5"/>
      <c r="N97" s="75"/>
      <c r="O97" s="24"/>
      <c r="P97" s="1"/>
      <c r="Q97" s="38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9"/>
      <c r="AH97" s="9"/>
      <c r="AI97" s="9"/>
      <c r="AJ97" s="9"/>
      <c r="AK97" s="9"/>
      <c r="AL97" s="9"/>
    </row>
    <row r="98" spans="1:38" s="76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5"/>
      <c r="N98" s="75"/>
      <c r="O98" s="24"/>
      <c r="P98" s="1"/>
      <c r="Q98" s="38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9"/>
      <c r="AH98" s="9"/>
      <c r="AI98" s="9"/>
      <c r="AJ98" s="9"/>
      <c r="AK98" s="9"/>
      <c r="AL98" s="9"/>
    </row>
    <row r="99" spans="1:38" s="76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5"/>
      <c r="N99" s="75"/>
      <c r="O99" s="24"/>
      <c r="P99" s="1"/>
      <c r="Q99" s="38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9"/>
      <c r="AH99" s="9"/>
      <c r="AI99" s="9"/>
      <c r="AJ99" s="9"/>
      <c r="AK99" s="9"/>
      <c r="AL99" s="9"/>
    </row>
    <row r="100" spans="1:38" s="76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5"/>
      <c r="N100" s="75"/>
      <c r="O100" s="24"/>
      <c r="P100" s="1"/>
      <c r="Q100" s="38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9"/>
      <c r="AH100" s="9"/>
      <c r="AI100" s="9"/>
      <c r="AJ100" s="9"/>
      <c r="AK100" s="9"/>
      <c r="AL100" s="9"/>
    </row>
    <row r="101" spans="1:38" s="76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5"/>
      <c r="N101" s="75"/>
      <c r="O101" s="24"/>
      <c r="P101" s="1"/>
      <c r="Q101" s="38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9"/>
      <c r="AH101" s="9"/>
      <c r="AI101" s="9"/>
      <c r="AJ101" s="9"/>
      <c r="AK101" s="9"/>
      <c r="AL101" s="9"/>
    </row>
    <row r="102" spans="1:38" s="76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5"/>
      <c r="N102" s="75"/>
      <c r="O102" s="24"/>
      <c r="P102" s="1"/>
      <c r="Q102" s="38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9"/>
      <c r="AH102" s="9"/>
      <c r="AI102" s="9"/>
      <c r="AJ102" s="9"/>
      <c r="AK102" s="9"/>
      <c r="AL102" s="9"/>
    </row>
    <row r="103" spans="1:38" s="76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5"/>
      <c r="N103" s="75"/>
      <c r="O103" s="24"/>
      <c r="P103" s="1"/>
      <c r="Q103" s="38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9"/>
      <c r="AH103" s="9"/>
      <c r="AI103" s="9"/>
      <c r="AJ103" s="9"/>
      <c r="AK103" s="9"/>
      <c r="AL103" s="9"/>
    </row>
    <row r="104" spans="1:38" s="76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5"/>
      <c r="N104" s="75"/>
      <c r="O104" s="24"/>
      <c r="P104" s="1"/>
      <c r="Q104" s="38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9"/>
      <c r="AH104" s="9"/>
      <c r="AI104" s="9"/>
      <c r="AJ104" s="9"/>
      <c r="AK104" s="9"/>
      <c r="AL104" s="9"/>
    </row>
    <row r="105" spans="1:38" s="76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5"/>
      <c r="N105" s="75"/>
      <c r="O105" s="24"/>
      <c r="P105" s="1"/>
      <c r="Q105" s="38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9"/>
      <c r="AH105" s="9"/>
      <c r="AI105" s="9"/>
      <c r="AJ105" s="9"/>
      <c r="AK105" s="9"/>
      <c r="AL105" s="9"/>
    </row>
    <row r="106" spans="1:38" s="76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5"/>
      <c r="N106" s="75"/>
      <c r="O106" s="24"/>
      <c r="P106" s="1"/>
      <c r="Q106" s="38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9"/>
      <c r="AH106" s="9"/>
      <c r="AI106" s="9"/>
      <c r="AJ106" s="9"/>
      <c r="AK106" s="9"/>
      <c r="AL106" s="9"/>
    </row>
    <row r="107" spans="1:38" s="76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5"/>
      <c r="N107" s="75"/>
      <c r="O107" s="24"/>
      <c r="P107" s="1"/>
      <c r="Q107" s="38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9"/>
      <c r="AH107" s="9"/>
      <c r="AI107" s="9"/>
      <c r="AJ107" s="9"/>
      <c r="AK107" s="9"/>
      <c r="AL107" s="9"/>
    </row>
    <row r="108" spans="1:38" s="76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5"/>
      <c r="N108" s="75"/>
      <c r="O108" s="24"/>
      <c r="P108" s="1"/>
      <c r="Q108" s="38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9"/>
      <c r="AH108" s="9"/>
      <c r="AI108" s="9"/>
      <c r="AJ108" s="9"/>
      <c r="AK108" s="9"/>
      <c r="AL108" s="9"/>
    </row>
    <row r="109" spans="1:38" s="76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5"/>
      <c r="N109" s="75"/>
      <c r="O109" s="24"/>
      <c r="P109" s="1"/>
      <c r="Q109" s="38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9"/>
      <c r="AH109" s="9"/>
      <c r="AI109" s="9"/>
      <c r="AJ109" s="9"/>
      <c r="AK109" s="9"/>
      <c r="AL109" s="9"/>
    </row>
    <row r="110" spans="1:38" s="76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5"/>
      <c r="N110" s="75"/>
      <c r="O110" s="24"/>
      <c r="P110" s="1"/>
      <c r="Q110" s="38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9"/>
      <c r="AH110" s="9"/>
      <c r="AI110" s="9"/>
      <c r="AJ110" s="9"/>
      <c r="AK110" s="9"/>
      <c r="AL110" s="9"/>
    </row>
    <row r="111" spans="1:38" s="76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5"/>
      <c r="N111" s="75"/>
      <c r="O111" s="24"/>
      <c r="P111" s="1"/>
      <c r="Q111" s="38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9"/>
      <c r="AH111" s="9"/>
      <c r="AI111" s="9"/>
      <c r="AJ111" s="9"/>
      <c r="AK111" s="9"/>
      <c r="AL111" s="9"/>
    </row>
    <row r="112" spans="1:38" s="76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5"/>
      <c r="N112" s="75"/>
      <c r="O112" s="24"/>
      <c r="P112" s="1"/>
      <c r="Q112" s="38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9"/>
      <c r="AH112" s="9"/>
      <c r="AI112" s="9"/>
      <c r="AJ112" s="9"/>
      <c r="AK112" s="9"/>
      <c r="AL112" s="9"/>
    </row>
    <row r="113" spans="1:38" s="76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5"/>
      <c r="N113" s="75"/>
      <c r="O113" s="24"/>
      <c r="P113" s="1"/>
      <c r="Q113" s="38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9"/>
      <c r="AH113" s="9"/>
      <c r="AI113" s="9"/>
      <c r="AJ113" s="9"/>
      <c r="AK113" s="9"/>
      <c r="AL113" s="9"/>
    </row>
    <row r="114" spans="1:38" s="76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5"/>
      <c r="N114" s="75"/>
      <c r="O114" s="24"/>
      <c r="P114" s="1"/>
      <c r="Q114" s="38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9"/>
      <c r="AH114" s="9"/>
      <c r="AI114" s="9"/>
      <c r="AJ114" s="9"/>
      <c r="AK114" s="9"/>
      <c r="AL114" s="9"/>
    </row>
    <row r="115" spans="1:38" s="76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5"/>
      <c r="N115" s="75"/>
      <c r="O115" s="24"/>
      <c r="P115" s="1"/>
      <c r="Q115" s="38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9"/>
      <c r="AH115" s="9"/>
      <c r="AI115" s="9"/>
      <c r="AJ115" s="9"/>
      <c r="AK115" s="9"/>
      <c r="AL115" s="9"/>
    </row>
    <row r="116" spans="1:38" s="76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5"/>
      <c r="N116" s="75"/>
      <c r="O116" s="24"/>
      <c r="P116" s="1"/>
      <c r="Q116" s="38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9"/>
      <c r="AH116" s="9"/>
      <c r="AI116" s="9"/>
      <c r="AJ116" s="9"/>
      <c r="AK116" s="9"/>
      <c r="AL116" s="9"/>
    </row>
    <row r="117" spans="1:38" s="76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5"/>
      <c r="N117" s="75"/>
      <c r="O117" s="24"/>
      <c r="P117" s="1"/>
      <c r="Q117" s="38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9"/>
      <c r="AH117" s="9"/>
      <c r="AI117" s="9"/>
      <c r="AJ117" s="9"/>
      <c r="AK117" s="9"/>
      <c r="AL117" s="9"/>
    </row>
    <row r="118" spans="1:38" s="76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5"/>
      <c r="N118" s="75"/>
      <c r="O118" s="24"/>
      <c r="P118" s="1"/>
      <c r="Q118" s="38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9"/>
      <c r="AH118" s="9"/>
      <c r="AI118" s="9"/>
      <c r="AJ118" s="9"/>
      <c r="AK118" s="9"/>
      <c r="AL118" s="9"/>
    </row>
    <row r="119" spans="1:38" s="76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5"/>
      <c r="N119" s="75"/>
      <c r="O119" s="24"/>
      <c r="P119" s="1"/>
      <c r="Q119" s="38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9"/>
      <c r="AH119" s="9"/>
      <c r="AI119" s="9"/>
      <c r="AJ119" s="9"/>
      <c r="AK119" s="9"/>
      <c r="AL119" s="9"/>
    </row>
    <row r="120" spans="1:38" s="76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5"/>
      <c r="N120" s="75"/>
      <c r="O120" s="24"/>
      <c r="P120" s="1"/>
      <c r="Q120" s="38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9"/>
      <c r="AH120" s="9"/>
      <c r="AI120" s="9"/>
      <c r="AJ120" s="9"/>
      <c r="AK120" s="9"/>
      <c r="AL120" s="9"/>
    </row>
    <row r="121" spans="1:38" s="76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5"/>
      <c r="N121" s="75"/>
      <c r="O121" s="24"/>
      <c r="P121" s="1"/>
      <c r="Q121" s="38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9"/>
      <c r="AH121" s="9"/>
      <c r="AI121" s="9"/>
      <c r="AJ121" s="9"/>
      <c r="AK121" s="9"/>
      <c r="AL121" s="9"/>
    </row>
    <row r="122" spans="1:38" s="76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5"/>
      <c r="N122" s="75"/>
      <c r="O122" s="24"/>
      <c r="P122" s="1"/>
      <c r="Q122" s="38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9"/>
      <c r="AH122" s="9"/>
      <c r="AI122" s="9"/>
      <c r="AJ122" s="9"/>
      <c r="AK122" s="9"/>
      <c r="AL122" s="9"/>
    </row>
    <row r="123" spans="1:38" s="76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5"/>
      <c r="N123" s="75"/>
      <c r="O123" s="24"/>
      <c r="P123" s="1"/>
      <c r="Q123" s="38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9"/>
      <c r="AH123" s="9"/>
      <c r="AI123" s="9"/>
      <c r="AJ123" s="9"/>
      <c r="AK123" s="9"/>
      <c r="AL123" s="9"/>
    </row>
    <row r="124" spans="1:38" s="76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5"/>
      <c r="N124" s="75"/>
      <c r="O124" s="24"/>
      <c r="P124" s="1"/>
      <c r="Q124" s="38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9"/>
      <c r="AH124" s="9"/>
      <c r="AI124" s="9"/>
      <c r="AJ124" s="9"/>
      <c r="AK124" s="9"/>
      <c r="AL124" s="9"/>
    </row>
    <row r="125" spans="1:38" s="76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5"/>
      <c r="N125" s="75"/>
      <c r="O125" s="24"/>
      <c r="P125" s="1"/>
      <c r="Q125" s="38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9"/>
      <c r="AH125" s="9"/>
      <c r="AI125" s="9"/>
      <c r="AJ125" s="9"/>
      <c r="AK125" s="9"/>
      <c r="AL125" s="9"/>
    </row>
    <row r="126" spans="1:38" s="76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5"/>
      <c r="N126" s="75"/>
      <c r="O126" s="24"/>
      <c r="P126" s="1"/>
      <c r="Q126" s="38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9"/>
      <c r="AH126" s="9"/>
      <c r="AI126" s="9"/>
      <c r="AJ126" s="9"/>
      <c r="AK126" s="9"/>
      <c r="AL126" s="9"/>
    </row>
    <row r="127" spans="1:38" s="76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5"/>
      <c r="N127" s="75"/>
      <c r="O127" s="24"/>
      <c r="P127" s="1"/>
      <c r="Q127" s="38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9"/>
      <c r="AH127" s="9"/>
      <c r="AI127" s="9"/>
      <c r="AJ127" s="9"/>
      <c r="AK127" s="9"/>
      <c r="AL127" s="9"/>
    </row>
    <row r="128" spans="1:38" s="76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5"/>
      <c r="N128" s="75"/>
      <c r="O128" s="24"/>
      <c r="P128" s="1"/>
      <c r="Q128" s="38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9"/>
      <c r="AH128" s="9"/>
      <c r="AI128" s="9"/>
      <c r="AJ128" s="9"/>
      <c r="AK128" s="9"/>
      <c r="AL128" s="9"/>
    </row>
    <row r="129" spans="1:38" s="76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5"/>
      <c r="N129" s="75"/>
      <c r="O129" s="24"/>
      <c r="P129" s="1"/>
      <c r="Q129" s="38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9"/>
      <c r="AH129" s="9"/>
      <c r="AI129" s="9"/>
      <c r="AJ129" s="9"/>
      <c r="AK129" s="9"/>
      <c r="AL129" s="9"/>
    </row>
    <row r="130" spans="1:38" s="76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5"/>
      <c r="N130" s="75"/>
      <c r="O130" s="24"/>
      <c r="P130" s="1"/>
      <c r="Q130" s="38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9"/>
      <c r="AH130" s="9"/>
      <c r="AI130" s="9"/>
      <c r="AJ130" s="9"/>
      <c r="AK130" s="9"/>
      <c r="AL130" s="9"/>
    </row>
    <row r="131" spans="1:38" s="76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5"/>
      <c r="N131" s="75"/>
      <c r="O131" s="24"/>
      <c r="P131" s="1"/>
      <c r="Q131" s="38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9"/>
      <c r="AH131" s="9"/>
      <c r="AI131" s="9"/>
      <c r="AJ131" s="9"/>
      <c r="AK131" s="9"/>
      <c r="AL131" s="9"/>
    </row>
    <row r="132" spans="1:38" s="76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5"/>
      <c r="N132" s="75"/>
      <c r="O132" s="24"/>
      <c r="P132" s="1"/>
      <c r="Q132" s="38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9"/>
      <c r="AH132" s="9"/>
      <c r="AI132" s="9"/>
      <c r="AJ132" s="9"/>
      <c r="AK132" s="9"/>
      <c r="AL132" s="9"/>
    </row>
    <row r="133" spans="1:38" s="76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5"/>
      <c r="N133" s="75"/>
      <c r="O133" s="24"/>
      <c r="P133" s="1"/>
      <c r="Q133" s="38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9"/>
      <c r="AH133" s="9"/>
      <c r="AI133" s="9"/>
      <c r="AJ133" s="9"/>
      <c r="AK133" s="9"/>
      <c r="AL133" s="9"/>
    </row>
    <row r="134" spans="1:38" s="76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5"/>
      <c r="N134" s="75"/>
      <c r="O134" s="24"/>
      <c r="P134" s="1"/>
      <c r="Q134" s="38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9"/>
      <c r="AH134" s="9"/>
      <c r="AI134" s="9"/>
      <c r="AJ134" s="9"/>
      <c r="AK134" s="9"/>
      <c r="AL134" s="9"/>
    </row>
    <row r="135" spans="1:38" s="76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5"/>
      <c r="N135" s="75"/>
      <c r="O135" s="24"/>
      <c r="P135" s="1"/>
      <c r="Q135" s="38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9"/>
      <c r="AH135" s="9"/>
      <c r="AI135" s="9"/>
      <c r="AJ135" s="9"/>
      <c r="AK135" s="9"/>
      <c r="AL135" s="9"/>
    </row>
    <row r="136" spans="1:38" s="76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5"/>
      <c r="N136" s="75"/>
      <c r="O136" s="24"/>
      <c r="P136" s="1"/>
      <c r="Q136" s="38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9"/>
      <c r="AH136" s="9"/>
      <c r="AI136" s="9"/>
      <c r="AJ136" s="9"/>
      <c r="AK136" s="9"/>
      <c r="AL136" s="9"/>
    </row>
    <row r="137" spans="1:38" s="76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5"/>
      <c r="N137" s="75"/>
      <c r="O137" s="24"/>
      <c r="P137" s="1"/>
      <c r="Q137" s="38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9"/>
      <c r="AH137" s="9"/>
      <c r="AI137" s="9"/>
      <c r="AJ137" s="9"/>
      <c r="AK137" s="9"/>
      <c r="AL137" s="9"/>
    </row>
    <row r="138" spans="1:38" s="76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5"/>
      <c r="N138" s="75"/>
      <c r="O138" s="24"/>
      <c r="P138" s="1"/>
      <c r="Q138" s="38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9"/>
      <c r="AH138" s="9"/>
      <c r="AI138" s="9"/>
      <c r="AJ138" s="9"/>
      <c r="AK138" s="9"/>
      <c r="AL138" s="9"/>
    </row>
    <row r="139" spans="1:38" s="76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5"/>
      <c r="N139" s="75"/>
      <c r="O139" s="24"/>
      <c r="P139" s="1"/>
      <c r="Q139" s="38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9"/>
      <c r="AH139" s="9"/>
      <c r="AI139" s="9"/>
      <c r="AJ139" s="9"/>
      <c r="AK139" s="9"/>
      <c r="AL139" s="9"/>
    </row>
    <row r="140" spans="1:38" s="76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5"/>
      <c r="N140" s="75"/>
      <c r="O140" s="24"/>
      <c r="P140" s="1"/>
      <c r="Q140" s="38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9"/>
      <c r="AH140" s="9"/>
      <c r="AI140" s="9"/>
      <c r="AJ140" s="9"/>
      <c r="AK140" s="9"/>
      <c r="AL140" s="9"/>
    </row>
    <row r="141" spans="1:38" s="76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5"/>
      <c r="N141" s="75"/>
      <c r="O141" s="24"/>
      <c r="P141" s="1"/>
      <c r="Q141" s="38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9"/>
      <c r="AH141" s="9"/>
      <c r="AI141" s="9"/>
      <c r="AJ141" s="9"/>
      <c r="AK141" s="9"/>
      <c r="AL141" s="9"/>
    </row>
    <row r="142" spans="1:38" s="76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5"/>
      <c r="N142" s="75"/>
      <c r="O142" s="24"/>
      <c r="P142" s="1"/>
      <c r="Q142" s="38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9"/>
      <c r="AH142" s="9"/>
      <c r="AI142" s="9"/>
      <c r="AJ142" s="9"/>
      <c r="AK142" s="9"/>
      <c r="AL142" s="9"/>
    </row>
    <row r="143" spans="1:38" s="76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5"/>
      <c r="N143" s="75"/>
      <c r="O143" s="24"/>
      <c r="P143" s="1"/>
      <c r="Q143" s="38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9"/>
      <c r="AH143" s="9"/>
      <c r="AI143" s="9"/>
      <c r="AJ143" s="9"/>
      <c r="AK143" s="9"/>
      <c r="AL143" s="9"/>
    </row>
    <row r="144" spans="1:38" s="76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5"/>
      <c r="N144" s="75"/>
      <c r="O144" s="24"/>
      <c r="P144" s="1"/>
      <c r="Q144" s="38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9"/>
      <c r="AH144" s="9"/>
      <c r="AI144" s="9"/>
      <c r="AJ144" s="9"/>
      <c r="AK144" s="9"/>
      <c r="AL144" s="9"/>
    </row>
    <row r="145" spans="1:38" s="76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5"/>
      <c r="N145" s="75"/>
      <c r="O145" s="24"/>
      <c r="P145" s="1"/>
      <c r="Q145" s="38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9"/>
      <c r="AH145" s="9"/>
      <c r="AI145" s="9"/>
      <c r="AJ145" s="9"/>
      <c r="AK145" s="9"/>
      <c r="AL145" s="9"/>
    </row>
    <row r="146" spans="1:38" s="76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5"/>
      <c r="N146" s="75"/>
      <c r="O146" s="24"/>
      <c r="P146" s="1"/>
      <c r="Q146" s="38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9"/>
      <c r="AH146" s="9"/>
      <c r="AI146" s="9"/>
      <c r="AJ146" s="9"/>
      <c r="AK146" s="9"/>
      <c r="AL146" s="9"/>
    </row>
    <row r="147" spans="1:38" s="76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5"/>
      <c r="N147" s="75"/>
      <c r="O147" s="24"/>
      <c r="P147" s="1"/>
      <c r="Q147" s="38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9"/>
      <c r="AH147" s="9"/>
      <c r="AI147" s="9"/>
      <c r="AJ147" s="9"/>
      <c r="AK147" s="9"/>
      <c r="AL147" s="9"/>
    </row>
    <row r="148" spans="1:38" s="76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5"/>
      <c r="N148" s="75"/>
      <c r="O148" s="24"/>
      <c r="P148" s="1"/>
      <c r="Q148" s="38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9"/>
      <c r="AH148" s="9"/>
      <c r="AI148" s="9"/>
      <c r="AJ148" s="9"/>
      <c r="AK148" s="9"/>
      <c r="AL148" s="9"/>
    </row>
    <row r="149" spans="1:38" s="76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75"/>
      <c r="N149" s="75"/>
      <c r="O149" s="24"/>
      <c r="P149" s="1"/>
      <c r="Q149" s="38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9"/>
      <c r="AH149" s="9"/>
      <c r="AI149" s="9"/>
      <c r="AJ149" s="9"/>
      <c r="AK149" s="9"/>
      <c r="AL149" s="9"/>
    </row>
    <row r="150" spans="1:38" s="76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75"/>
      <c r="N150" s="75"/>
      <c r="O150" s="24"/>
      <c r="P150" s="1"/>
      <c r="Q150" s="38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9"/>
      <c r="AH150" s="9"/>
      <c r="AI150" s="9"/>
      <c r="AJ150" s="9"/>
      <c r="AK150" s="9"/>
      <c r="AL150" s="9"/>
    </row>
    <row r="151" spans="1:38" s="76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75"/>
      <c r="N151" s="75"/>
      <c r="O151" s="24"/>
      <c r="P151" s="1"/>
      <c r="Q151" s="38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9"/>
      <c r="AH151" s="9"/>
      <c r="AI151" s="9"/>
      <c r="AJ151" s="9"/>
      <c r="AK151" s="9"/>
      <c r="AL151" s="9"/>
    </row>
    <row r="152" spans="1:38" s="76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75"/>
      <c r="N152" s="75"/>
      <c r="O152" s="24"/>
      <c r="P152" s="1"/>
      <c r="Q152" s="38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9"/>
      <c r="AH152" s="9"/>
      <c r="AI152" s="9"/>
      <c r="AJ152" s="9"/>
      <c r="AK152" s="9"/>
      <c r="AL152" s="9"/>
    </row>
    <row r="153" spans="1:38" s="76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75"/>
      <c r="N153" s="75"/>
      <c r="O153" s="24"/>
      <c r="P153" s="1"/>
      <c r="Q153" s="38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9"/>
      <c r="AH153" s="9"/>
      <c r="AI153" s="9"/>
      <c r="AJ153" s="9"/>
      <c r="AK153" s="9"/>
      <c r="AL153" s="9"/>
    </row>
    <row r="154" spans="1:38" s="76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75"/>
      <c r="N154" s="75"/>
      <c r="O154" s="24"/>
      <c r="P154" s="1"/>
      <c r="Q154" s="38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9"/>
      <c r="AH154" s="9"/>
      <c r="AI154" s="9"/>
      <c r="AJ154" s="9"/>
      <c r="AK154" s="9"/>
      <c r="AL154" s="9"/>
    </row>
    <row r="155" spans="1:38" s="76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75"/>
      <c r="N155" s="75"/>
      <c r="O155" s="24"/>
      <c r="P155" s="1"/>
      <c r="Q155" s="38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9"/>
      <c r="AH155" s="9"/>
      <c r="AI155" s="9"/>
      <c r="AJ155" s="9"/>
      <c r="AK155" s="9"/>
      <c r="AL155" s="9"/>
    </row>
    <row r="156" spans="1:38" s="76" customFormat="1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75"/>
      <c r="N156" s="75"/>
      <c r="O156" s="24"/>
      <c r="P156" s="1"/>
      <c r="Q156" s="38"/>
      <c r="R156" s="1"/>
      <c r="S156" s="24"/>
      <c r="T156" s="24"/>
      <c r="U156" s="24"/>
      <c r="V156" s="24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9"/>
      <c r="AH156" s="9"/>
      <c r="AI156" s="9"/>
      <c r="AJ156" s="9"/>
      <c r="AK156" s="9"/>
      <c r="AL156" s="9"/>
    </row>
    <row r="157" spans="1:38" s="76" customFormat="1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75"/>
      <c r="N157" s="75"/>
      <c r="O157" s="24"/>
      <c r="P157" s="1"/>
      <c r="Q157" s="38"/>
      <c r="R157" s="1"/>
      <c r="S157" s="24"/>
      <c r="T157" s="24"/>
      <c r="U157" s="24"/>
      <c r="V157" s="24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9"/>
      <c r="AH157" s="9"/>
      <c r="AI157" s="9"/>
      <c r="AJ157" s="9"/>
      <c r="AK157" s="9"/>
      <c r="AL157" s="9"/>
    </row>
    <row r="158" spans="1:38" s="76" customFormat="1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75"/>
      <c r="N158" s="75"/>
      <c r="O158" s="24"/>
      <c r="P158" s="1"/>
      <c r="Q158" s="38"/>
      <c r="R158" s="1"/>
      <c r="S158" s="24"/>
      <c r="T158" s="24"/>
      <c r="U158" s="24"/>
      <c r="V158" s="24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9"/>
      <c r="AH158" s="9"/>
      <c r="AI158" s="9"/>
      <c r="AJ158" s="9"/>
      <c r="AK158" s="9"/>
      <c r="AL158" s="9"/>
    </row>
    <row r="159" spans="1:38" s="76" customFormat="1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75"/>
      <c r="N159" s="75"/>
      <c r="O159" s="24"/>
      <c r="P159" s="1"/>
      <c r="Q159" s="38"/>
      <c r="R159" s="1"/>
      <c r="S159" s="24"/>
      <c r="T159" s="24"/>
      <c r="U159" s="24"/>
      <c r="V159" s="24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9"/>
      <c r="AH159" s="9"/>
      <c r="AI159" s="9"/>
      <c r="AJ159" s="9"/>
      <c r="AK159" s="9"/>
      <c r="AL159" s="9"/>
    </row>
    <row r="160" spans="1:38" s="76" customFormat="1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75"/>
      <c r="N160" s="75"/>
      <c r="O160" s="24"/>
      <c r="P160" s="1"/>
      <c r="Q160" s="38"/>
      <c r="R160" s="1"/>
      <c r="S160" s="24"/>
      <c r="T160" s="24"/>
      <c r="U160" s="24"/>
      <c r="V160" s="24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9"/>
      <c r="AH160" s="9"/>
      <c r="AI160" s="9"/>
      <c r="AJ160" s="9"/>
      <c r="AK160" s="9"/>
      <c r="AL160" s="9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8" customWidth="1"/>
    <col min="3" max="3" width="21.5703125" style="109" customWidth="1"/>
    <col min="4" max="4" width="10.5703125" style="110" customWidth="1"/>
    <col min="5" max="5" width="13.28515625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2" ht="18.75" x14ac:dyDescent="0.3">
      <c r="A1" s="9"/>
      <c r="B1" s="91" t="s">
        <v>71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87"/>
      <c r="Y1" s="94"/>
      <c r="Z1" s="94"/>
      <c r="AA1" s="94"/>
      <c r="AB1" s="94"/>
      <c r="AC1" s="94"/>
      <c r="AD1" s="94"/>
    </row>
    <row r="2" spans="1:32" x14ac:dyDescent="0.25">
      <c r="A2" s="9"/>
      <c r="B2" s="112" t="s">
        <v>44</v>
      </c>
      <c r="C2" s="113" t="s">
        <v>54</v>
      </c>
      <c r="D2" s="95"/>
      <c r="E2" s="9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6"/>
      <c r="X2" s="43"/>
      <c r="Y2" s="94"/>
      <c r="Z2" s="94"/>
      <c r="AA2" s="94"/>
      <c r="AB2" s="94"/>
      <c r="AC2" s="94"/>
      <c r="AD2" s="94"/>
    </row>
    <row r="3" spans="1:32" x14ac:dyDescent="0.25">
      <c r="A3" s="9"/>
      <c r="B3" s="97" t="s">
        <v>72</v>
      </c>
      <c r="C3" s="23" t="s">
        <v>73</v>
      </c>
      <c r="D3" s="98" t="s">
        <v>74</v>
      </c>
      <c r="E3" s="99" t="s">
        <v>1</v>
      </c>
      <c r="F3" s="24"/>
      <c r="G3" s="100" t="s">
        <v>75</v>
      </c>
      <c r="H3" s="101" t="s">
        <v>76</v>
      </c>
      <c r="I3" s="101" t="s">
        <v>38</v>
      </c>
      <c r="J3" s="18" t="s">
        <v>77</v>
      </c>
      <c r="K3" s="102" t="s">
        <v>78</v>
      </c>
      <c r="L3" s="102" t="s">
        <v>79</v>
      </c>
      <c r="M3" s="100" t="s">
        <v>80</v>
      </c>
      <c r="N3" s="100" t="s">
        <v>37</v>
      </c>
      <c r="O3" s="101" t="s">
        <v>81</v>
      </c>
      <c r="P3" s="100" t="s">
        <v>76</v>
      </c>
      <c r="Q3" s="100" t="s">
        <v>3</v>
      </c>
      <c r="R3" s="100">
        <v>1</v>
      </c>
      <c r="S3" s="100">
        <v>2</v>
      </c>
      <c r="T3" s="100">
        <v>3</v>
      </c>
      <c r="U3" s="100" t="s">
        <v>82</v>
      </c>
      <c r="V3" s="18" t="s">
        <v>28</v>
      </c>
      <c r="W3" s="17" t="s">
        <v>83</v>
      </c>
      <c r="X3" s="17" t="s">
        <v>84</v>
      </c>
      <c r="Y3" s="94"/>
      <c r="Z3" s="94"/>
      <c r="AA3" s="94"/>
      <c r="AB3" s="94"/>
      <c r="AC3" s="94"/>
      <c r="AD3" s="94"/>
    </row>
    <row r="4" spans="1:32" x14ac:dyDescent="0.25">
      <c r="A4" s="9"/>
      <c r="B4" s="114" t="s">
        <v>86</v>
      </c>
      <c r="C4" s="115" t="s">
        <v>88</v>
      </c>
      <c r="D4" s="114" t="s">
        <v>85</v>
      </c>
      <c r="E4" s="116" t="s">
        <v>41</v>
      </c>
      <c r="F4" s="29"/>
      <c r="G4" s="117"/>
      <c r="H4" s="118"/>
      <c r="I4" s="117">
        <v>1</v>
      </c>
      <c r="J4" s="119" t="s">
        <v>89</v>
      </c>
      <c r="K4" s="119">
        <v>3</v>
      </c>
      <c r="L4" s="119"/>
      <c r="M4" s="119">
        <v>1</v>
      </c>
      <c r="N4" s="117"/>
      <c r="O4" s="118">
        <v>1</v>
      </c>
      <c r="P4" s="117"/>
      <c r="Q4" s="120" t="s">
        <v>90</v>
      </c>
      <c r="R4" s="120" t="s">
        <v>91</v>
      </c>
      <c r="S4" s="120" t="s">
        <v>92</v>
      </c>
      <c r="T4" s="120" t="s">
        <v>93</v>
      </c>
      <c r="U4" s="120" t="s">
        <v>91</v>
      </c>
      <c r="V4" s="121">
        <v>0.75</v>
      </c>
      <c r="W4" s="122" t="s">
        <v>87</v>
      </c>
      <c r="X4" s="117">
        <v>2071</v>
      </c>
      <c r="Y4" s="94"/>
      <c r="Z4" s="94"/>
      <c r="AA4" s="94"/>
      <c r="AB4" s="94"/>
      <c r="AC4" s="94"/>
      <c r="AD4" s="94"/>
    </row>
    <row r="5" spans="1:32" s="105" customFormat="1" ht="15" customHeight="1" x14ac:dyDescent="0.25">
      <c r="A5" s="103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24"/>
      <c r="Z5" s="24"/>
      <c r="AA5" s="24"/>
      <c r="AB5" s="24"/>
      <c r="AC5" s="24"/>
      <c r="AD5" s="24"/>
      <c r="AE5" s="24"/>
      <c r="AF5" s="24"/>
    </row>
    <row r="6" spans="1:32" x14ac:dyDescent="0.25">
      <c r="A6" s="103"/>
      <c r="B6" s="106"/>
      <c r="C6" s="1"/>
      <c r="D6" s="106"/>
      <c r="E6" s="107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6"/>
      <c r="X6" s="1"/>
      <c r="Y6" s="94"/>
      <c r="Z6" s="94"/>
      <c r="AA6" s="94"/>
      <c r="AB6" s="94"/>
      <c r="AC6" s="94"/>
      <c r="AD6" s="94"/>
    </row>
    <row r="7" spans="1:32" x14ac:dyDescent="0.25">
      <c r="A7" s="103"/>
      <c r="B7" s="106"/>
      <c r="C7" s="1"/>
      <c r="D7" s="106"/>
      <c r="E7" s="107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6"/>
      <c r="X7" s="1"/>
      <c r="Y7" s="94"/>
      <c r="Z7" s="94"/>
      <c r="AA7" s="94"/>
      <c r="AB7" s="94"/>
      <c r="AC7" s="94"/>
      <c r="AD7" s="94"/>
    </row>
    <row r="8" spans="1:32" x14ac:dyDescent="0.25">
      <c r="A8" s="103"/>
      <c r="B8" s="106"/>
      <c r="C8" s="1"/>
      <c r="D8" s="106"/>
      <c r="E8" s="107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6"/>
      <c r="X8" s="1"/>
      <c r="Y8" s="94"/>
      <c r="Z8" s="94"/>
      <c r="AA8" s="94"/>
      <c r="AB8" s="94"/>
      <c r="AC8" s="94"/>
      <c r="AD8" s="94"/>
    </row>
    <row r="9" spans="1:32" x14ac:dyDescent="0.25">
      <c r="A9" s="103"/>
      <c r="B9" s="106"/>
      <c r="C9" s="1"/>
      <c r="D9" s="106"/>
      <c r="E9" s="107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6"/>
      <c r="X9" s="1"/>
      <c r="Y9" s="94"/>
      <c r="Z9" s="94"/>
      <c r="AA9" s="94"/>
      <c r="AB9" s="94"/>
      <c r="AC9" s="94"/>
      <c r="AD9" s="94"/>
    </row>
    <row r="10" spans="1:32" x14ac:dyDescent="0.25">
      <c r="A10" s="103"/>
      <c r="B10" s="106"/>
      <c r="C10" s="1"/>
      <c r="D10" s="106"/>
      <c r="E10" s="107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94"/>
      <c r="Z10" s="94"/>
      <c r="AA10" s="94"/>
      <c r="AB10" s="94"/>
      <c r="AC10" s="94"/>
      <c r="AD10" s="94"/>
    </row>
    <row r="11" spans="1:32" x14ac:dyDescent="0.25">
      <c r="A11" s="103"/>
      <c r="B11" s="106"/>
      <c r="C11" s="1"/>
      <c r="D11" s="106"/>
      <c r="E11" s="107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94"/>
      <c r="Z11" s="94"/>
      <c r="AA11" s="94"/>
      <c r="AB11" s="94"/>
      <c r="AC11" s="94"/>
      <c r="AD11" s="94"/>
    </row>
    <row r="12" spans="1:32" x14ac:dyDescent="0.25">
      <c r="A12" s="103"/>
      <c r="B12" s="106"/>
      <c r="C12" s="1"/>
      <c r="D12" s="106"/>
      <c r="E12" s="107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94"/>
      <c r="Z12" s="94"/>
      <c r="AA12" s="94"/>
      <c r="AB12" s="94"/>
      <c r="AC12" s="94"/>
      <c r="AD12" s="94"/>
    </row>
    <row r="13" spans="1:32" x14ac:dyDescent="0.25">
      <c r="A13" s="103"/>
      <c r="B13" s="106"/>
      <c r="C13" s="1"/>
      <c r="D13" s="106"/>
      <c r="E13" s="107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94"/>
      <c r="Z13" s="94"/>
      <c r="AA13" s="94"/>
      <c r="AB13" s="94"/>
      <c r="AC13" s="94"/>
      <c r="AD13" s="94"/>
    </row>
    <row r="14" spans="1:32" x14ac:dyDescent="0.25">
      <c r="A14" s="103"/>
      <c r="B14" s="106"/>
      <c r="C14" s="1"/>
      <c r="D14" s="106"/>
      <c r="E14" s="107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94"/>
      <c r="Z14" s="94"/>
      <c r="AA14" s="94"/>
      <c r="AB14" s="94"/>
      <c r="AC14" s="94"/>
      <c r="AD14" s="94"/>
    </row>
    <row r="15" spans="1:32" x14ac:dyDescent="0.25">
      <c r="A15" s="103"/>
      <c r="B15" s="106"/>
      <c r="C15" s="1"/>
      <c r="D15" s="106"/>
      <c r="E15" s="107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94"/>
      <c r="Z15" s="94"/>
      <c r="AA15" s="94"/>
      <c r="AB15" s="94"/>
      <c r="AC15" s="94"/>
      <c r="AD15" s="94"/>
    </row>
    <row r="16" spans="1:32" x14ac:dyDescent="0.25">
      <c r="A16" s="103"/>
      <c r="B16" s="106"/>
      <c r="C16" s="1"/>
      <c r="D16" s="106"/>
      <c r="E16" s="107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94"/>
      <c r="Z16" s="94"/>
      <c r="AA16" s="94"/>
      <c r="AB16" s="94"/>
      <c r="AC16" s="94"/>
      <c r="AD16" s="94"/>
    </row>
    <row r="17" spans="1:30" x14ac:dyDescent="0.25">
      <c r="A17" s="103"/>
      <c r="B17" s="106"/>
      <c r="C17" s="1"/>
      <c r="D17" s="106"/>
      <c r="E17" s="107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94"/>
      <c r="Z17" s="94"/>
      <c r="AA17" s="94"/>
      <c r="AB17" s="94"/>
      <c r="AC17" s="94"/>
      <c r="AD17" s="94"/>
    </row>
    <row r="18" spans="1:30" x14ac:dyDescent="0.25">
      <c r="A18" s="103"/>
      <c r="B18" s="106"/>
      <c r="C18" s="1"/>
      <c r="D18" s="106"/>
      <c r="E18" s="107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94"/>
      <c r="Z18" s="94"/>
      <c r="AA18" s="94"/>
      <c r="AB18" s="94"/>
      <c r="AC18" s="94"/>
      <c r="AD18" s="94"/>
    </row>
    <row r="19" spans="1:30" x14ac:dyDescent="0.25">
      <c r="A19" s="103"/>
      <c r="B19" s="106"/>
      <c r="C19" s="1"/>
      <c r="D19" s="106"/>
      <c r="E19" s="107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94"/>
      <c r="Z19" s="94"/>
      <c r="AA19" s="94"/>
      <c r="AB19" s="94"/>
      <c r="AC19" s="94"/>
      <c r="AD19" s="94"/>
    </row>
    <row r="20" spans="1:30" x14ac:dyDescent="0.25">
      <c r="A20" s="103"/>
      <c r="B20" s="106"/>
      <c r="C20" s="1"/>
      <c r="D20" s="106"/>
      <c r="E20" s="107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94"/>
      <c r="Z20" s="94"/>
      <c r="AA20" s="94"/>
      <c r="AB20" s="94"/>
      <c r="AC20" s="94"/>
      <c r="AD20" s="94"/>
    </row>
    <row r="21" spans="1:30" x14ac:dyDescent="0.25">
      <c r="A21" s="103"/>
      <c r="B21" s="106"/>
      <c r="C21" s="1"/>
      <c r="D21" s="106"/>
      <c r="E21" s="107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94"/>
      <c r="Z21" s="94"/>
      <c r="AA21" s="94"/>
      <c r="AB21" s="94"/>
      <c r="AC21" s="94"/>
      <c r="AD21" s="94"/>
    </row>
    <row r="22" spans="1:30" x14ac:dyDescent="0.25">
      <c r="A22" s="103"/>
      <c r="B22" s="106"/>
      <c r="C22" s="1"/>
      <c r="D22" s="106"/>
      <c r="E22" s="107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94"/>
      <c r="Z22" s="94"/>
      <c r="AA22" s="94"/>
      <c r="AB22" s="94"/>
      <c r="AC22" s="94"/>
      <c r="AD22" s="94"/>
    </row>
    <row r="23" spans="1:30" x14ac:dyDescent="0.25">
      <c r="A23" s="103"/>
      <c r="B23" s="106"/>
      <c r="C23" s="1"/>
      <c r="D23" s="106"/>
      <c r="E23" s="107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94"/>
      <c r="Z23" s="94"/>
      <c r="AA23" s="94"/>
      <c r="AB23" s="94"/>
      <c r="AC23" s="94"/>
      <c r="AD23" s="94"/>
    </row>
    <row r="24" spans="1:30" x14ac:dyDescent="0.25">
      <c r="A24" s="103"/>
      <c r="B24" s="106"/>
      <c r="C24" s="1"/>
      <c r="D24" s="106"/>
      <c r="E24" s="107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94"/>
      <c r="Z24" s="94"/>
      <c r="AA24" s="94"/>
      <c r="AB24" s="94"/>
      <c r="AC24" s="94"/>
      <c r="AD24" s="94"/>
    </row>
    <row r="25" spans="1:30" x14ac:dyDescent="0.25">
      <c r="A25" s="103"/>
      <c r="B25" s="106"/>
      <c r="C25" s="1"/>
      <c r="D25" s="106"/>
      <c r="E25" s="107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94"/>
      <c r="Z25" s="94"/>
      <c r="AA25" s="94"/>
      <c r="AB25" s="94"/>
      <c r="AC25" s="94"/>
      <c r="AD25" s="94"/>
    </row>
    <row r="26" spans="1:30" x14ac:dyDescent="0.25">
      <c r="A26" s="103"/>
      <c r="B26" s="106"/>
      <c r="C26" s="1"/>
      <c r="D26" s="106"/>
      <c r="E26" s="107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94"/>
      <c r="Z26" s="94"/>
      <c r="AA26" s="94"/>
      <c r="AB26" s="94"/>
      <c r="AC26" s="94"/>
      <c r="AD26" s="94"/>
    </row>
    <row r="27" spans="1:30" x14ac:dyDescent="0.25">
      <c r="A27" s="103"/>
      <c r="B27" s="106"/>
      <c r="C27" s="1"/>
      <c r="D27" s="106"/>
      <c r="E27" s="107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94"/>
      <c r="Z27" s="94"/>
      <c r="AA27" s="94"/>
      <c r="AB27" s="94"/>
      <c r="AC27" s="94"/>
      <c r="AD27" s="94"/>
    </row>
    <row r="28" spans="1:30" x14ac:dyDescent="0.25">
      <c r="A28" s="103"/>
      <c r="B28" s="106"/>
      <c r="C28" s="1"/>
      <c r="D28" s="106"/>
      <c r="E28" s="107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94"/>
      <c r="Z28" s="94"/>
      <c r="AA28" s="94"/>
      <c r="AB28" s="94"/>
      <c r="AC28" s="94"/>
      <c r="AD28" s="94"/>
    </row>
    <row r="29" spans="1:30" x14ac:dyDescent="0.25">
      <c r="A29" s="103"/>
      <c r="B29" s="106"/>
      <c r="C29" s="1"/>
      <c r="D29" s="106"/>
      <c r="E29" s="107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94"/>
      <c r="Z29" s="94"/>
      <c r="AA29" s="94"/>
      <c r="AB29" s="94"/>
      <c r="AC29" s="94"/>
      <c r="AD29" s="94"/>
    </row>
    <row r="30" spans="1:30" x14ac:dyDescent="0.25">
      <c r="A30" s="103"/>
      <c r="B30" s="106"/>
      <c r="C30" s="1"/>
      <c r="D30" s="106"/>
      <c r="E30" s="107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94"/>
      <c r="Z30" s="94"/>
      <c r="AA30" s="94"/>
      <c r="AB30" s="94"/>
      <c r="AC30" s="94"/>
      <c r="AD30" s="94"/>
    </row>
    <row r="31" spans="1:30" x14ac:dyDescent="0.25">
      <c r="A31" s="103"/>
      <c r="B31" s="106"/>
      <c r="C31" s="1"/>
      <c r="D31" s="106"/>
      <c r="E31" s="107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94"/>
      <c r="Z31" s="94"/>
      <c r="AA31" s="94"/>
      <c r="AB31" s="94"/>
      <c r="AC31" s="94"/>
      <c r="AD31" s="94"/>
    </row>
    <row r="32" spans="1:30" x14ac:dyDescent="0.25">
      <c r="A32" s="103"/>
      <c r="B32" s="106"/>
      <c r="C32" s="1"/>
      <c r="D32" s="106"/>
      <c r="E32" s="107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94"/>
      <c r="Z32" s="94"/>
      <c r="AA32" s="94"/>
      <c r="AB32" s="94"/>
      <c r="AC32" s="94"/>
      <c r="AD32" s="94"/>
    </row>
    <row r="33" spans="1:30" x14ac:dyDescent="0.25">
      <c r="A33" s="103"/>
      <c r="B33" s="106"/>
      <c r="C33" s="1"/>
      <c r="D33" s="106"/>
      <c r="E33" s="107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94"/>
      <c r="Z33" s="94"/>
      <c r="AA33" s="94"/>
      <c r="AB33" s="94"/>
      <c r="AC33" s="94"/>
      <c r="AD33" s="94"/>
    </row>
    <row r="34" spans="1:30" x14ac:dyDescent="0.25">
      <c r="A34" s="103"/>
      <c r="B34" s="106"/>
      <c r="C34" s="1"/>
      <c r="D34" s="106"/>
      <c r="E34" s="107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94"/>
      <c r="Z34" s="94"/>
      <c r="AA34" s="94"/>
      <c r="AB34" s="94"/>
      <c r="AC34" s="94"/>
      <c r="AD34" s="94"/>
    </row>
    <row r="35" spans="1:30" x14ac:dyDescent="0.25">
      <c r="A35" s="103"/>
      <c r="B35" s="106"/>
      <c r="C35" s="1"/>
      <c r="D35" s="106"/>
      <c r="E35" s="107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6"/>
      <c r="X35" s="1"/>
      <c r="Y35" s="94"/>
      <c r="Z35" s="94"/>
      <c r="AA35" s="94"/>
      <c r="AB35" s="94"/>
      <c r="AC35" s="94"/>
      <c r="AD35" s="94"/>
    </row>
    <row r="36" spans="1:30" x14ac:dyDescent="0.25">
      <c r="A36" s="103"/>
      <c r="B36" s="106"/>
      <c r="C36" s="1"/>
      <c r="D36" s="106"/>
      <c r="E36" s="107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6"/>
      <c r="X36" s="1"/>
      <c r="Y36" s="94"/>
      <c r="Z36" s="94"/>
      <c r="AA36" s="94"/>
      <c r="AB36" s="94"/>
      <c r="AC36" s="94"/>
      <c r="AD36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2019-01-22T09:55:12Z</dcterms:modified>
</cp:coreProperties>
</file>