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N9" i="1" l="1"/>
  <c r="I9" i="1"/>
  <c r="M9" i="1" s="1"/>
  <c r="G9" i="1"/>
  <c r="G12" i="1" s="1"/>
  <c r="E9" i="1"/>
  <c r="E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O9" i="1" s="1"/>
  <c r="O12" i="1" s="1"/>
  <c r="M5" i="1"/>
  <c r="L5" i="1"/>
  <c r="K5" i="1"/>
  <c r="J5" i="1"/>
  <c r="I5" i="1"/>
  <c r="D6" i="1" s="1"/>
  <c r="H5" i="1"/>
  <c r="H9" i="1" s="1"/>
  <c r="G5" i="1"/>
  <c r="F5" i="1"/>
  <c r="F9" i="1" s="1"/>
  <c r="E5" i="1"/>
  <c r="F12" i="1" l="1"/>
  <c r="K12" i="1" s="1"/>
  <c r="K9" i="1"/>
  <c r="H12" i="1"/>
  <c r="L12" i="1" s="1"/>
  <c r="L9" i="1"/>
  <c r="I12" i="1"/>
  <c r="M12" i="1" s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<sst xmlns="http://schemas.openxmlformats.org/spreadsheetml/2006/main" count="112" uniqueCount="77">
  <si>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</si>
  <si>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</si>
  <si>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</si>
  <si>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</si>
  <si>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</si>
  <si>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</si>
  <si>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</si>
  <si>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</si>
  <si>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</si>
  <si>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</si>
  <si>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</si>
  <si>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</si>
  <si>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</si>
  <si>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</si>
  <si>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</si>
  <si>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</si>
  <si>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</si>
  <si>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</si>
  <si>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</si>
  <si>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</si>
  <si>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</si>
  <si>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</si>
  <si>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</si>
  <si>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</si>
  <si>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</si>
  <si>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</si>
  <si>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</si>
  <si>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</si>
  <si>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</si>
  <si>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</si>
  <si>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</si>
  <si>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</si>
  <si>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</si>
  <si>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</si>
  <si>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</si>
  <si>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</si>
  <si>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</si>
  <si>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</si>
  <si>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Katja Järvelä</t>
  </si>
  <si>
    <t>1967</t>
  </si>
  <si>
    <t>9.</t>
  </si>
  <si>
    <t>NJ</t>
  </si>
  <si>
    <t>NJ = Nurmon Jymy  (1925)</t>
  </si>
  <si>
    <t>Cup</t>
  </si>
  <si>
    <t>19.05. 1984  NJ - IPV  11-4</t>
  </si>
  <si>
    <t>URA SM-SARJASSA</t>
  </si>
  <si>
    <t>MESTARUUSSARJA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</si>
  <si>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</si>
  <si>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</si>
  <si>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</si>
  <si>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</si>
  <si>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</si>
  <si>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</si>
  <si>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</si>
  <si>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</si>
  <si>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</si>
  <si>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</si>
  <si>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</si>
  <si>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</si>
  <si>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</si>
  <si>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</si>
  <si>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</si>
  <si>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</si>
  <si>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s</t>
  </si>
  <si>
    <t>02.07. 1983  Varkaus</t>
  </si>
  <si>
    <t>10-7</t>
  </si>
  <si>
    <t>Jarmo Pöllänen</t>
  </si>
  <si>
    <t>01.07. 1984  Vähäkyrö</t>
  </si>
  <si>
    <t xml:space="preserve">  4-3</t>
  </si>
  <si>
    <t>Markus Lakaniemi</t>
  </si>
  <si>
    <t>2/3</t>
  </si>
  <si>
    <t>0/1</t>
  </si>
  <si>
    <t>1/2</t>
  </si>
  <si>
    <t>3/4</t>
  </si>
  <si>
    <t>2/2</t>
  </si>
  <si>
    <t>1/1</t>
  </si>
  <si>
    <t>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</si>
</sst>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3" fillId="0" borderId="0" xfId="0" applyFont="1" applyFill="1"/>
    <xf numFmtId="49" fontId="1" fillId="8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43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40</v>
      </c>
      <c r="D4" s="41" t="s">
        <v>41</v>
      </c>
      <c r="E4" s="27">
        <v>16</v>
      </c>
      <c r="F4" s="27">
        <v>0</v>
      </c>
      <c r="G4" s="27">
        <v>4</v>
      </c>
      <c r="H4" s="27">
        <v>15</v>
      </c>
      <c r="I4" s="27">
        <v>60</v>
      </c>
      <c r="J4" s="27">
        <v>16</v>
      </c>
      <c r="K4" s="27">
        <v>29</v>
      </c>
      <c r="L4" s="27">
        <v>11</v>
      </c>
      <c r="M4" s="27">
        <v>4</v>
      </c>
      <c r="N4" s="77">
        <v>0.71399999999999997</v>
      </c>
      <c r="O4" s="25">
        <v>84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16</v>
      </c>
      <c r="F5" s="19">
        <f t="shared" si="0"/>
        <v>0</v>
      </c>
      <c r="G5" s="19">
        <f t="shared" si="0"/>
        <v>4</v>
      </c>
      <c r="H5" s="19">
        <f t="shared" si="0"/>
        <v>15</v>
      </c>
      <c r="I5" s="19">
        <f t="shared" si="0"/>
        <v>60</v>
      </c>
      <c r="J5" s="19">
        <f t="shared" si="0"/>
        <v>16</v>
      </c>
      <c r="K5" s="19">
        <f t="shared" si="0"/>
        <v>29</v>
      </c>
      <c r="L5" s="19">
        <f t="shared" si="0"/>
        <v>11</v>
      </c>
      <c r="M5" s="19">
        <f t="shared" si="0"/>
        <v>4</v>
      </c>
      <c r="N5" s="31">
        <v>0.71399999999999997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43.000000000000007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16</v>
      </c>
      <c r="F9" s="27">
        <f>PRODUCT(F5)</f>
        <v>0</v>
      </c>
      <c r="G9" s="27">
        <f>PRODUCT(G5)</f>
        <v>4</v>
      </c>
      <c r="H9" s="27">
        <f>PRODUCT(H5)</f>
        <v>15</v>
      </c>
      <c r="I9" s="27">
        <f>PRODUCT(I5)</f>
        <v>60</v>
      </c>
      <c r="J9" s="1"/>
      <c r="K9" s="45">
        <f>PRODUCT((F9+G9)/E9)</f>
        <v>0.25</v>
      </c>
      <c r="L9" s="45">
        <f>PRODUCT(H9/E9)</f>
        <v>0.9375</v>
      </c>
      <c r="M9" s="45">
        <f>PRODUCT(I9/E9)</f>
        <v>3.75</v>
      </c>
      <c r="N9" s="30">
        <f>PRODUCT(N5)</f>
        <v>0.71399999999999997</v>
      </c>
      <c r="O9" s="25" t="e">
        <f>PRODUCT(O5)</f>
        <v>#REF!</v>
      </c>
      <c r="P9" s="46" t="s">
        <v>31</v>
      </c>
      <c r="Q9" s="47"/>
      <c r="R9" s="47"/>
      <c r="S9" s="48" t="s">
        <v>44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32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 t="s">
        <v>36</v>
      </c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33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 t="s">
        <v>36</v>
      </c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16</v>
      </c>
      <c r="F12" s="19">
        <f>SUM(F9:F11)</f>
        <v>0</v>
      </c>
      <c r="G12" s="19">
        <f>SUM(G9:G11)</f>
        <v>4</v>
      </c>
      <c r="H12" s="19">
        <f>SUM(H9:H11)</f>
        <v>15</v>
      </c>
      <c r="I12" s="19">
        <f>SUM(I9:I11)</f>
        <v>60</v>
      </c>
      <c r="J12" s="1"/>
      <c r="K12" s="67">
        <f>PRODUCT((F12+G12)/E12)</f>
        <v>0.25</v>
      </c>
      <c r="L12" s="67">
        <f>PRODUCT(H12/E12)</f>
        <v>0.9375</v>
      </c>
      <c r="M12" s="67">
        <f>PRODUCT(I12/E12)</f>
        <v>3.75</v>
      </c>
      <c r="N12" s="31">
        <v>0.71399999999999997</v>
      </c>
      <c r="O12" s="25" t="e">
        <f>SUM(O9:O11)</f>
        <v>#REF!</v>
      </c>
      <c r="P12" s="68" t="s">
        <v>34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24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78" t="s">
        <v>47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0"/>
      <c r="R1" s="120"/>
      <c r="S1" s="120"/>
      <c r="T1" s="120"/>
      <c r="U1" s="120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38</v>
      </c>
      <c r="C2" s="4"/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1"/>
      <c r="R2" s="121"/>
      <c r="S2" s="121"/>
      <c r="T2" s="121"/>
      <c r="U2" s="121"/>
      <c r="V2" s="12"/>
      <c r="W2" s="84"/>
      <c r="X2" s="4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48</v>
      </c>
      <c r="C3" s="23" t="s">
        <v>49</v>
      </c>
      <c r="D3" s="86" t="s">
        <v>50</v>
      </c>
      <c r="E3" s="87" t="s">
        <v>1</v>
      </c>
      <c r="F3" s="25"/>
      <c r="G3" s="88" t="s">
        <v>51</v>
      </c>
      <c r="H3" s="89" t="s">
        <v>52</v>
      </c>
      <c r="I3" s="89" t="s">
        <v>28</v>
      </c>
      <c r="J3" s="18" t="s">
        <v>53</v>
      </c>
      <c r="K3" s="90" t="s">
        <v>54</v>
      </c>
      <c r="L3" s="90" t="s">
        <v>55</v>
      </c>
      <c r="M3" s="88" t="s">
        <v>56</v>
      </c>
      <c r="N3" s="88" t="s">
        <v>27</v>
      </c>
      <c r="O3" s="89" t="s">
        <v>57</v>
      </c>
      <c r="P3" s="88" t="s">
        <v>52</v>
      </c>
      <c r="Q3" s="122" t="s">
        <v>3</v>
      </c>
      <c r="R3" s="122">
        <v>1</v>
      </c>
      <c r="S3" s="122">
        <v>2</v>
      </c>
      <c r="T3" s="122">
        <v>3</v>
      </c>
      <c r="U3" s="122" t="s">
        <v>58</v>
      </c>
      <c r="V3" s="18" t="s">
        <v>19</v>
      </c>
      <c r="W3" s="17" t="s">
        <v>59</v>
      </c>
      <c r="X3" s="17" t="s">
        <v>60</v>
      </c>
      <c r="Y3" s="82"/>
      <c r="Z3" s="82"/>
      <c r="AA3" s="82"/>
      <c r="AB3" s="82"/>
      <c r="AC3" s="82"/>
      <c r="AD3" s="82"/>
    </row>
    <row r="4" spans="1:30" x14ac:dyDescent="0.25">
      <c r="A4" s="9"/>
      <c r="B4" s="91" t="s">
        <v>64</v>
      </c>
      <c r="C4" s="94" t="s">
        <v>65</v>
      </c>
      <c r="D4" s="91" t="s">
        <v>61</v>
      </c>
      <c r="E4" s="101" t="s">
        <v>41</v>
      </c>
      <c r="F4" s="102"/>
      <c r="G4" s="92"/>
      <c r="H4" s="115"/>
      <c r="I4" s="92">
        <v>1</v>
      </c>
      <c r="J4" s="116" t="s">
        <v>63</v>
      </c>
      <c r="K4" s="116">
        <v>2</v>
      </c>
      <c r="L4" s="116"/>
      <c r="M4" s="116">
        <v>1</v>
      </c>
      <c r="N4" s="92"/>
      <c r="O4" s="115"/>
      <c r="P4" s="92">
        <v>1</v>
      </c>
      <c r="Q4" s="117" t="s">
        <v>73</v>
      </c>
      <c r="R4" s="117"/>
      <c r="S4" s="117" t="s">
        <v>74</v>
      </c>
      <c r="T4" s="117" t="s">
        <v>72</v>
      </c>
      <c r="U4" s="117"/>
      <c r="V4" s="118">
        <v>0.75</v>
      </c>
      <c r="W4" s="119" t="s">
        <v>66</v>
      </c>
      <c r="X4" s="92">
        <v>105</v>
      </c>
      <c r="Y4" s="82"/>
      <c r="Z4" s="82"/>
      <c r="AA4" s="82"/>
      <c r="AB4" s="82"/>
      <c r="AC4" s="82"/>
      <c r="AD4" s="82"/>
    </row>
    <row r="5" spans="1:30" x14ac:dyDescent="0.25">
      <c r="A5" s="9"/>
      <c r="B5" s="91" t="s">
        <v>67</v>
      </c>
      <c r="C5" s="94" t="s">
        <v>68</v>
      </c>
      <c r="D5" s="91" t="s">
        <v>61</v>
      </c>
      <c r="E5" s="101" t="s">
        <v>41</v>
      </c>
      <c r="F5" s="102"/>
      <c r="G5" s="92"/>
      <c r="H5" s="115"/>
      <c r="I5" s="92">
        <v>1</v>
      </c>
      <c r="J5" s="116"/>
      <c r="K5" s="116" t="s">
        <v>62</v>
      </c>
      <c r="L5" s="116"/>
      <c r="M5" s="116">
        <v>1</v>
      </c>
      <c r="N5" s="92"/>
      <c r="O5" s="115"/>
      <c r="P5" s="92"/>
      <c r="Q5" s="117" t="s">
        <v>72</v>
      </c>
      <c r="R5" s="117"/>
      <c r="S5" s="117" t="s">
        <v>71</v>
      </c>
      <c r="T5" s="117" t="s">
        <v>75</v>
      </c>
      <c r="U5" s="117"/>
      <c r="V5" s="118">
        <v>0.5</v>
      </c>
      <c r="W5" s="119" t="s">
        <v>69</v>
      </c>
      <c r="X5" s="92">
        <v>280</v>
      </c>
      <c r="Y5" s="82"/>
      <c r="Z5" s="82"/>
      <c r="AA5" s="82"/>
      <c r="AB5" s="82"/>
      <c r="AC5" s="82"/>
      <c r="AD5" s="82"/>
    </row>
    <row r="6" spans="1:30" x14ac:dyDescent="0.25">
      <c r="A6" s="24"/>
      <c r="B6" s="23" t="s">
        <v>9</v>
      </c>
      <c r="C6" s="18"/>
      <c r="D6" s="17"/>
      <c r="E6" s="103"/>
      <c r="F6" s="104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05" t="s">
        <v>76</v>
      </c>
      <c r="R6" s="105"/>
      <c r="S6" s="105" t="s">
        <v>70</v>
      </c>
      <c r="T6" s="105" t="s">
        <v>70</v>
      </c>
      <c r="U6" s="105"/>
      <c r="V6" s="31">
        <v>0.66700000000000004</v>
      </c>
      <c r="W6" s="106"/>
      <c r="X6" s="105"/>
      <c r="Y6" s="82"/>
      <c r="Z6" s="82"/>
      <c r="AA6" s="82"/>
      <c r="AB6" s="82"/>
      <c r="AC6" s="82"/>
      <c r="AD6" s="82"/>
    </row>
    <row r="7" spans="1:30" x14ac:dyDescent="0.25">
      <c r="A7" s="24"/>
      <c r="B7" s="107"/>
      <c r="C7" s="108"/>
      <c r="D7" s="109"/>
      <c r="E7" s="110"/>
      <c r="F7" s="111"/>
      <c r="G7" s="108"/>
      <c r="H7" s="108"/>
      <c r="I7" s="108"/>
      <c r="J7" s="112"/>
      <c r="K7" s="112"/>
      <c r="L7" s="112"/>
      <c r="M7" s="108"/>
      <c r="N7" s="108"/>
      <c r="O7" s="108"/>
      <c r="P7" s="108"/>
      <c r="Q7" s="113"/>
      <c r="R7" s="113"/>
      <c r="S7" s="113"/>
      <c r="T7" s="113"/>
      <c r="U7" s="113"/>
      <c r="V7" s="108"/>
      <c r="W7" s="109"/>
      <c r="X7" s="114"/>
      <c r="Y7" s="82"/>
      <c r="Z7" s="82"/>
      <c r="AA7" s="82"/>
      <c r="AB7" s="82"/>
      <c r="AC7" s="82"/>
      <c r="AD7" s="82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23"/>
      <c r="R8" s="123"/>
      <c r="S8" s="123"/>
      <c r="T8" s="123"/>
      <c r="U8" s="123"/>
      <c r="V8" s="1"/>
      <c r="W8" s="95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23"/>
      <c r="R9" s="123"/>
      <c r="S9" s="123"/>
      <c r="T9" s="123"/>
      <c r="U9" s="123"/>
      <c r="V9" s="1"/>
      <c r="W9" s="95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3"/>
      <c r="R10" s="123"/>
      <c r="S10" s="123"/>
      <c r="T10" s="123"/>
      <c r="U10" s="123"/>
      <c r="V10" s="1"/>
      <c r="W10" s="95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3"/>
      <c r="R11" s="123"/>
      <c r="S11" s="123"/>
      <c r="T11" s="123"/>
      <c r="U11" s="123"/>
      <c r="V11" s="1"/>
      <c r="W11" s="95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3"/>
      <c r="R12" s="123"/>
      <c r="S12" s="123"/>
      <c r="T12" s="123"/>
      <c r="U12" s="123"/>
      <c r="V12" s="1"/>
      <c r="W12" s="95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3"/>
      <c r="R13" s="123"/>
      <c r="S13" s="123"/>
      <c r="T13" s="123"/>
      <c r="U13" s="123"/>
      <c r="V13" s="1"/>
      <c r="W13" s="95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3"/>
      <c r="R14" s="123"/>
      <c r="S14" s="123"/>
      <c r="T14" s="123"/>
      <c r="U14" s="123"/>
      <c r="V14" s="1"/>
      <c r="W14" s="95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3"/>
      <c r="R15" s="123"/>
      <c r="S15" s="123"/>
      <c r="T15" s="123"/>
      <c r="U15" s="123"/>
      <c r="V15" s="1"/>
      <c r="W15" s="95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3"/>
      <c r="R16" s="123"/>
      <c r="S16" s="123"/>
      <c r="T16" s="123"/>
      <c r="U16" s="123"/>
      <c r="V16" s="1"/>
      <c r="W16" s="95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3"/>
      <c r="R17" s="123"/>
      <c r="S17" s="123"/>
      <c r="T17" s="123"/>
      <c r="U17" s="123"/>
      <c r="V17" s="1"/>
      <c r="W17" s="95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3"/>
      <c r="R18" s="123"/>
      <c r="S18" s="123"/>
      <c r="T18" s="123"/>
      <c r="U18" s="123"/>
      <c r="V18" s="1"/>
      <c r="W18" s="95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3"/>
      <c r="R19" s="123"/>
      <c r="S19" s="123"/>
      <c r="T19" s="123"/>
      <c r="U19" s="123"/>
      <c r="V19" s="1"/>
      <c r="W19" s="95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3"/>
      <c r="R20" s="123"/>
      <c r="S20" s="123"/>
      <c r="T20" s="123"/>
      <c r="U20" s="123"/>
      <c r="V20" s="1"/>
      <c r="W20" s="95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3"/>
      <c r="R21" s="123"/>
      <c r="S21" s="123"/>
      <c r="T21" s="123"/>
      <c r="U21" s="123"/>
      <c r="V21" s="1"/>
      <c r="W21" s="95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3"/>
      <c r="R22" s="123"/>
      <c r="S22" s="123"/>
      <c r="T22" s="123"/>
      <c r="U22" s="123"/>
      <c r="V22" s="1"/>
      <c r="W22" s="95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3"/>
      <c r="R23" s="123"/>
      <c r="S23" s="123"/>
      <c r="T23" s="123"/>
      <c r="U23" s="123"/>
      <c r="V23" s="1"/>
      <c r="W23" s="95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3"/>
      <c r="R24" s="123"/>
      <c r="S24" s="123"/>
      <c r="T24" s="123"/>
      <c r="U24" s="123"/>
      <c r="V24" s="1"/>
      <c r="W24" s="95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3"/>
      <c r="R25" s="123"/>
      <c r="S25" s="123"/>
      <c r="T25" s="123"/>
      <c r="U25" s="123"/>
      <c r="V25" s="1"/>
      <c r="W25" s="95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3"/>
      <c r="R26" s="123"/>
      <c r="S26" s="123"/>
      <c r="T26" s="123"/>
      <c r="U26" s="123"/>
      <c r="V26" s="1"/>
      <c r="W26" s="95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3"/>
      <c r="R27" s="123"/>
      <c r="S27" s="123"/>
      <c r="T27" s="123"/>
      <c r="U27" s="123"/>
      <c r="V27" s="1"/>
      <c r="W27" s="95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3"/>
      <c r="R28" s="123"/>
      <c r="S28" s="123"/>
      <c r="T28" s="123"/>
      <c r="U28" s="123"/>
      <c r="V28" s="1"/>
      <c r="W28" s="95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3"/>
      <c r="R29" s="123"/>
      <c r="S29" s="123"/>
      <c r="T29" s="123"/>
      <c r="U29" s="123"/>
      <c r="V29" s="1"/>
      <c r="W29" s="95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3"/>
      <c r="R30" s="123"/>
      <c r="S30" s="123"/>
      <c r="T30" s="123"/>
      <c r="U30" s="123"/>
      <c r="V30" s="1"/>
      <c r="W30" s="95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3"/>
      <c r="R31" s="123"/>
      <c r="S31" s="123"/>
      <c r="T31" s="123"/>
      <c r="U31" s="123"/>
      <c r="V31" s="1"/>
      <c r="W31" s="95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3"/>
      <c r="R32" s="123"/>
      <c r="S32" s="123"/>
      <c r="T32" s="123"/>
      <c r="U32" s="123"/>
      <c r="V32" s="1"/>
      <c r="W32" s="95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3"/>
      <c r="R33" s="123"/>
      <c r="S33" s="123"/>
      <c r="T33" s="123"/>
      <c r="U33" s="123"/>
      <c r="V33" s="1"/>
      <c r="W33" s="95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3"/>
      <c r="R34" s="123"/>
      <c r="S34" s="123"/>
      <c r="T34" s="123"/>
      <c r="U34" s="123"/>
      <c r="V34" s="1"/>
      <c r="W34" s="95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95"/>
      <c r="C35" s="1"/>
      <c r="D35" s="95"/>
      <c r="E35" s="9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23"/>
      <c r="R35" s="123"/>
      <c r="S35" s="123"/>
      <c r="T35" s="123"/>
      <c r="U35" s="123"/>
      <c r="V35" s="1"/>
      <c r="W35" s="95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95"/>
      <c r="C36" s="1"/>
      <c r="D36" s="95"/>
      <c r="E36" s="9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23"/>
      <c r="R36" s="123"/>
      <c r="S36" s="123"/>
      <c r="T36" s="123"/>
      <c r="U36" s="123"/>
      <c r="V36" s="1"/>
      <c r="W36" s="95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95"/>
      <c r="C37" s="1"/>
      <c r="D37" s="95"/>
      <c r="E37" s="9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23"/>
      <c r="R37" s="123"/>
      <c r="S37" s="123"/>
      <c r="T37" s="123"/>
      <c r="U37" s="123"/>
      <c r="V37" s="1"/>
      <c r="W37" s="95"/>
      <c r="X37" s="1"/>
      <c r="Y37" s="82"/>
      <c r="Z37" s="82"/>
      <c r="AA37" s="82"/>
      <c r="AB37" s="82"/>
      <c r="AC37" s="82"/>
      <c r="AD37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2019-01-22T09:54:03Z</dcterms:modified>
</cp:coreProperties>
</file>