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O15" i="1"/>
  <c r="O18" i="1" s="1"/>
  <c r="AE11" i="1"/>
  <c r="AD11" i="1"/>
  <c r="AC11" i="1"/>
  <c r="AB11" i="1"/>
  <c r="AA11" i="1"/>
  <c r="Z11" i="1"/>
  <c r="Y11" i="1"/>
  <c r="I17" i="1" s="1"/>
  <c r="X11" i="1"/>
  <c r="H17" i="1"/>
  <c r="W11" i="1"/>
  <c r="G17" i="1"/>
  <c r="V11" i="1"/>
  <c r="F17" i="1"/>
  <c r="U11" i="1"/>
  <c r="E17" i="1"/>
  <c r="T11" i="1"/>
  <c r="I16" i="1"/>
  <c r="N16" i="1" s="1"/>
  <c r="S11" i="1"/>
  <c r="H16" i="1"/>
  <c r="R11" i="1"/>
  <c r="G16" i="1"/>
  <c r="Q11" i="1"/>
  <c r="F16" i="1"/>
  <c r="P11" i="1"/>
  <c r="E16" i="1"/>
  <c r="M11" i="1"/>
  <c r="L11" i="1"/>
  <c r="K11" i="1"/>
  <c r="J11" i="1"/>
  <c r="I11" i="1"/>
  <c r="N11" i="1"/>
  <c r="N15" i="1" s="1"/>
  <c r="H11" i="1"/>
  <c r="H15" i="1" s="1"/>
  <c r="G11" i="1"/>
  <c r="G15" i="1" s="1"/>
  <c r="G18" i="1" s="1"/>
  <c r="F11" i="1"/>
  <c r="F15" i="1" s="1"/>
  <c r="E11" i="1"/>
  <c r="E15" i="1"/>
  <c r="E18" i="1" s="1"/>
  <c r="I15" i="1"/>
  <c r="M15" i="1" s="1"/>
  <c r="D12" i="1"/>
  <c r="M16" i="1"/>
  <c r="L16" i="1"/>
  <c r="K16" i="1"/>
  <c r="L17" i="1"/>
  <c r="K17" i="1"/>
  <c r="F18" i="1" l="1"/>
  <c r="K18" i="1" s="1"/>
  <c r="K15" i="1"/>
  <c r="H18" i="1"/>
  <c r="L18" i="1" s="1"/>
  <c r="L15" i="1"/>
  <c r="N17" i="1"/>
  <c r="I18" i="1"/>
  <c r="M17" i="1"/>
  <c r="N18" i="1" l="1"/>
  <c r="M18" i="1"/>
</calcChain>
</file>

<file path=xl/sharedStrings.xml><?xml version="1.0" encoding="utf-8"?>
<sst xmlns="http://schemas.openxmlformats.org/spreadsheetml/2006/main" count="126" uniqueCount="87">
  <si>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</si>
  <si>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</si>
  <si>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</si>
  <si>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</si>
  <si>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</si>
  <si>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</si>
  <si>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</si>
  <si>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</si>
  <si>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</si>
  <si>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</si>
  <si>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</si>
  <si>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</si>
  <si>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</si>
  <si>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</si>
  <si>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</si>
  <si>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</si>
  <si>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</si>
  <si>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</si>
  <si>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</si>
  <si>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</si>
  <si>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</si>
  <si>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</si>
  <si>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</si>
  <si>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</si>
  <si>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</si>
  <si>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</si>
  <si>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</si>
  <si>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</si>
  <si>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</si>
  <si>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</si>
  <si>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</si>
  <si>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</si>
  <si>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</si>
  <si>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</si>
  <si>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</si>
  <si>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</si>
  <si>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</si>
  <si>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</si>
  <si>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</si>
  <si>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</si>
  <si>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</si>
  <si>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Hanna Juusola</t>
  </si>
  <si>
    <t>TyTe</t>
  </si>
  <si>
    <t>8.</t>
  </si>
  <si>
    <t>6.</t>
  </si>
  <si>
    <t>2.</t>
  </si>
  <si>
    <t>9.</t>
  </si>
  <si>
    <t>21.7.1981</t>
  </si>
  <si>
    <t>karsintasarja</t>
  </si>
  <si>
    <t>play off</t>
  </si>
  <si>
    <t>ykköspesis</t>
  </si>
  <si>
    <t>TyTe = Tyrnävän Tempaus  (1922)</t>
  </si>
  <si>
    <t>16.08. 2000  ViPa - TyTe  1-0  (4-1, 2-2)</t>
  </si>
  <si>
    <t>3.  ottelu</t>
  </si>
  <si>
    <t>23.08. 2000  TyTe - Manse PP  2-0  (8-3, 7-2)</t>
  </si>
  <si>
    <t xml:space="preserve">  19 v   0 kk 26 pv</t>
  </si>
  <si>
    <t xml:space="preserve">  19 v   1 kk   2 pv</t>
  </si>
  <si>
    <t>56.  ottelu</t>
  </si>
  <si>
    <t>04.08. 2002  TyTe - Pesä Ysit  2-0  (3-2, 10-8)</t>
  </si>
  <si>
    <t xml:space="preserve">  21 v   0 kk 14 pv</t>
  </si>
  <si>
    <t>SiKi</t>
  </si>
  <si>
    <t>SiKi = Simon Kiri  (1926)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</si>
  <si>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</si>
  <si>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</si>
  <si>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</si>
  <si>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</si>
  <si>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</si>
  <si>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</si>
  <si>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</si>
  <si>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</si>
  <si>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</si>
  <si>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</si>
  <si>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</si>
  <si>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</si>
  <si>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</si>
  <si>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</si>
  <si>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04.07. 1999  Sotkamo</t>
  </si>
  <si>
    <t>Itä</t>
  </si>
  <si>
    <t>II p</t>
  </si>
  <si>
    <t>Tuula Tauriainen</t>
  </si>
  <si>
    <t>2114</t>
  </si>
  <si>
    <t xml:space="preserve">  2-1  (4-2, 3-4, x-x, 4-1)</t>
  </si>
  <si>
    <t>2v</t>
  </si>
  <si>
    <t>8/9</t>
  </si>
  <si>
    <t>3/3</t>
  </si>
  <si>
    <t>2/2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</si>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</sst>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15" xfId="0" applyFont="1" applyFill="1" applyBorder="1" applyAlignment="1">
      <alignment horizontal="left"/>
    </xf>
    <xf numFmtId="49" fontId="1" fillId="9" borderId="15" xfId="0" applyNumberFormat="1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49" fontId="1" fillId="9" borderId="9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8" xfId="0" applyFont="1" applyFill="1" applyBorder="1"/>
    <xf numFmtId="49" fontId="1" fillId="9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8.2851562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5703125" style="80" customWidth="1"/>
    <col min="16" max="23" width="5.7109375" style="80" customWidth="1"/>
    <col min="24" max="27" width="5.7109375" style="26" customWidth="1"/>
    <col min="28" max="28" width="6.28515625" style="81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1999</v>
      </c>
      <c r="C4" s="83"/>
      <c r="D4" s="84" t="s">
        <v>60</v>
      </c>
      <c r="E4" s="83"/>
      <c r="F4" s="86" t="s">
        <v>50</v>
      </c>
      <c r="G4" s="88"/>
      <c r="H4" s="87"/>
      <c r="I4" s="83"/>
      <c r="J4" s="83"/>
      <c r="K4" s="83"/>
      <c r="L4" s="83"/>
      <c r="M4" s="83"/>
      <c r="N4" s="85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2000</v>
      </c>
      <c r="C5" s="83"/>
      <c r="D5" s="84" t="s">
        <v>42</v>
      </c>
      <c r="E5" s="83"/>
      <c r="F5" s="86" t="s">
        <v>50</v>
      </c>
      <c r="G5" s="88"/>
      <c r="H5" s="87"/>
      <c r="I5" s="83"/>
      <c r="J5" s="83"/>
      <c r="K5" s="83"/>
      <c r="L5" s="83"/>
      <c r="M5" s="83"/>
      <c r="N5" s="85"/>
      <c r="O5" s="25"/>
      <c r="P5" s="27"/>
      <c r="Q5" s="27"/>
      <c r="R5" s="27"/>
      <c r="S5" s="27"/>
      <c r="T5" s="27"/>
      <c r="U5" s="30">
        <v>7</v>
      </c>
      <c r="V5" s="30">
        <v>0</v>
      </c>
      <c r="W5" s="30">
        <v>2</v>
      </c>
      <c r="X5" s="30">
        <v>7</v>
      </c>
      <c r="Y5" s="30">
        <v>33</v>
      </c>
      <c r="Z5" s="27"/>
      <c r="AA5" s="27"/>
      <c r="AB5" s="27"/>
      <c r="AC5" s="27"/>
      <c r="AD5" s="27"/>
      <c r="AE5" s="27"/>
      <c r="AF5" s="82" t="s">
        <v>48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2001</v>
      </c>
      <c r="C6" s="27" t="s">
        <v>43</v>
      </c>
      <c r="D6" s="28" t="s">
        <v>42</v>
      </c>
      <c r="E6" s="27">
        <v>24</v>
      </c>
      <c r="F6" s="27">
        <v>0</v>
      </c>
      <c r="G6" s="27">
        <v>5</v>
      </c>
      <c r="H6" s="27">
        <v>10</v>
      </c>
      <c r="I6" s="27">
        <v>50</v>
      </c>
      <c r="J6" s="27">
        <v>18</v>
      </c>
      <c r="K6" s="27">
        <v>10</v>
      </c>
      <c r="L6" s="27">
        <v>17</v>
      </c>
      <c r="M6" s="27">
        <v>5</v>
      </c>
      <c r="N6" s="29">
        <v>0.35699999999999998</v>
      </c>
      <c r="O6" s="25">
        <v>140</v>
      </c>
      <c r="P6" s="27">
        <v>3</v>
      </c>
      <c r="Q6" s="27">
        <v>0</v>
      </c>
      <c r="R6" s="27">
        <v>1</v>
      </c>
      <c r="S6" s="27">
        <v>0</v>
      </c>
      <c r="T6" s="27">
        <v>5</v>
      </c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 t="s">
        <v>49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2002</v>
      </c>
      <c r="C7" s="27" t="s">
        <v>44</v>
      </c>
      <c r="D7" s="28" t="s">
        <v>42</v>
      </c>
      <c r="E7" s="27">
        <v>24</v>
      </c>
      <c r="F7" s="27">
        <v>1</v>
      </c>
      <c r="G7" s="27">
        <v>10</v>
      </c>
      <c r="H7" s="27">
        <v>26</v>
      </c>
      <c r="I7" s="27">
        <v>111</v>
      </c>
      <c r="J7" s="27">
        <v>29</v>
      </c>
      <c r="K7" s="27">
        <v>37</v>
      </c>
      <c r="L7" s="27">
        <v>34</v>
      </c>
      <c r="M7" s="27">
        <v>11</v>
      </c>
      <c r="N7" s="29">
        <v>0.67300000000000004</v>
      </c>
      <c r="O7" s="25">
        <v>165</v>
      </c>
      <c r="P7" s="27">
        <v>4</v>
      </c>
      <c r="Q7" s="27">
        <v>0</v>
      </c>
      <c r="R7" s="27">
        <v>0</v>
      </c>
      <c r="S7" s="27">
        <v>3</v>
      </c>
      <c r="T7" s="27">
        <v>18</v>
      </c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 t="s">
        <v>49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2003</v>
      </c>
      <c r="C8" s="27" t="s">
        <v>45</v>
      </c>
      <c r="D8" s="28" t="s">
        <v>42</v>
      </c>
      <c r="E8" s="27">
        <v>19</v>
      </c>
      <c r="F8" s="27">
        <v>0</v>
      </c>
      <c r="G8" s="27">
        <v>9</v>
      </c>
      <c r="H8" s="27">
        <v>23</v>
      </c>
      <c r="I8" s="27">
        <v>87</v>
      </c>
      <c r="J8" s="27">
        <v>13</v>
      </c>
      <c r="K8" s="27">
        <v>22</v>
      </c>
      <c r="L8" s="27">
        <v>43</v>
      </c>
      <c r="M8" s="27">
        <v>9</v>
      </c>
      <c r="N8" s="29">
        <v>0.59199999999999997</v>
      </c>
      <c r="O8" s="25">
        <v>147</v>
      </c>
      <c r="P8" s="27">
        <v>14</v>
      </c>
      <c r="Q8" s="27">
        <v>1</v>
      </c>
      <c r="R8" s="27">
        <v>3</v>
      </c>
      <c r="S8" s="27">
        <v>10</v>
      </c>
      <c r="T8" s="27">
        <v>46</v>
      </c>
      <c r="U8" s="30"/>
      <c r="V8" s="30"/>
      <c r="W8" s="30"/>
      <c r="X8" s="30"/>
      <c r="Y8" s="30"/>
      <c r="Z8" s="27"/>
      <c r="AA8" s="27"/>
      <c r="AB8" s="27"/>
      <c r="AC8" s="27"/>
      <c r="AD8" s="27">
        <v>1</v>
      </c>
      <c r="AE8" s="27"/>
      <c r="AF8" s="14" t="s">
        <v>49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2004</v>
      </c>
      <c r="C9" s="27"/>
      <c r="D9" s="28"/>
      <c r="E9" s="27"/>
      <c r="F9" s="27"/>
      <c r="G9" s="27"/>
      <c r="H9" s="27"/>
      <c r="I9" s="27"/>
      <c r="J9" s="27"/>
      <c r="K9" s="27"/>
      <c r="L9" s="27"/>
      <c r="M9" s="27"/>
      <c r="N9" s="29"/>
      <c r="O9" s="25">
        <v>0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2005</v>
      </c>
      <c r="C10" s="27" t="s">
        <v>46</v>
      </c>
      <c r="D10" s="28" t="s">
        <v>42</v>
      </c>
      <c r="E10" s="27">
        <v>20</v>
      </c>
      <c r="F10" s="27">
        <v>1</v>
      </c>
      <c r="G10" s="27">
        <v>3</v>
      </c>
      <c r="H10" s="27">
        <v>19</v>
      </c>
      <c r="I10" s="27">
        <v>86</v>
      </c>
      <c r="J10" s="27">
        <v>16</v>
      </c>
      <c r="K10" s="27">
        <v>44</v>
      </c>
      <c r="L10" s="27">
        <v>22</v>
      </c>
      <c r="M10" s="27">
        <v>4</v>
      </c>
      <c r="N10" s="29">
        <v>0.55100000000000005</v>
      </c>
      <c r="O10" s="25">
        <v>156</v>
      </c>
      <c r="P10" s="27"/>
      <c r="Q10" s="27"/>
      <c r="R10" s="27"/>
      <c r="S10" s="27"/>
      <c r="T10" s="27"/>
      <c r="U10" s="30">
        <v>5</v>
      </c>
      <c r="V10" s="30">
        <v>0</v>
      </c>
      <c r="W10" s="30">
        <v>2</v>
      </c>
      <c r="X10" s="30">
        <v>10</v>
      </c>
      <c r="Y10" s="30">
        <v>22</v>
      </c>
      <c r="Z10" s="27"/>
      <c r="AA10" s="27"/>
      <c r="AB10" s="27"/>
      <c r="AC10" s="27"/>
      <c r="AD10" s="27"/>
      <c r="AE10" s="27"/>
      <c r="AF10" s="82" t="s">
        <v>48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SUM(E5:E10)</f>
        <v>87</v>
      </c>
      <c r="F11" s="19">
        <f t="shared" si="0"/>
        <v>2</v>
      </c>
      <c r="G11" s="19">
        <f t="shared" si="0"/>
        <v>27</v>
      </c>
      <c r="H11" s="19">
        <f t="shared" si="0"/>
        <v>78</v>
      </c>
      <c r="I11" s="19">
        <f t="shared" si="0"/>
        <v>334</v>
      </c>
      <c r="J11" s="19">
        <f t="shared" si="0"/>
        <v>76</v>
      </c>
      <c r="K11" s="19">
        <f t="shared" si="0"/>
        <v>113</v>
      </c>
      <c r="L11" s="19">
        <f t="shared" si="0"/>
        <v>116</v>
      </c>
      <c r="M11" s="19">
        <f t="shared" si="0"/>
        <v>29</v>
      </c>
      <c r="N11" s="31">
        <f>PRODUCT(I11/O11)</f>
        <v>0.54934210526315785</v>
      </c>
      <c r="O11" s="32">
        <f t="shared" ref="O11:AE11" si="1">SUM(O5:O10)</f>
        <v>608</v>
      </c>
      <c r="P11" s="19">
        <f t="shared" si="1"/>
        <v>21</v>
      </c>
      <c r="Q11" s="19">
        <f t="shared" si="1"/>
        <v>1</v>
      </c>
      <c r="R11" s="19">
        <f t="shared" si="1"/>
        <v>4</v>
      </c>
      <c r="S11" s="19">
        <f t="shared" si="1"/>
        <v>13</v>
      </c>
      <c r="T11" s="19">
        <f t="shared" si="1"/>
        <v>69</v>
      </c>
      <c r="U11" s="19">
        <f t="shared" si="1"/>
        <v>12</v>
      </c>
      <c r="V11" s="19">
        <f t="shared" si="1"/>
        <v>0</v>
      </c>
      <c r="W11" s="19">
        <f t="shared" si="1"/>
        <v>4</v>
      </c>
      <c r="X11" s="19">
        <f t="shared" si="1"/>
        <v>17</v>
      </c>
      <c r="Y11" s="19">
        <f t="shared" si="1"/>
        <v>55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1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8" t="s">
        <v>2</v>
      </c>
      <c r="C12" s="33"/>
      <c r="D12" s="34">
        <f>SUM(F11:H11)+((I11-F11-G11)/3)+(E11/3)+(Z11*25)+(AA11*25)+(AB11*10)+(AC11*25)+(AD11*20)+(AE11*15)</f>
        <v>257.66666666666669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38</v>
      </c>
      <c r="O14" s="25"/>
      <c r="P14" s="41" t="s">
        <v>33</v>
      </c>
      <c r="Q14" s="13"/>
      <c r="R14" s="13"/>
      <c r="S14" s="13"/>
      <c r="T14" s="42"/>
      <c r="U14" s="42"/>
      <c r="V14" s="42"/>
      <c r="W14" s="42"/>
      <c r="X14" s="42"/>
      <c r="Y14" s="13"/>
      <c r="Z14" s="13"/>
      <c r="AA14" s="13"/>
      <c r="AB14" s="12"/>
      <c r="AC14" s="13"/>
      <c r="AD14" s="13"/>
      <c r="AE14" s="13"/>
      <c r="AF14" s="4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4"/>
      <c r="E15" s="27">
        <f>PRODUCT(E11)</f>
        <v>87</v>
      </c>
      <c r="F15" s="27">
        <f>PRODUCT(F11)</f>
        <v>2</v>
      </c>
      <c r="G15" s="27">
        <f>PRODUCT(G11)</f>
        <v>27</v>
      </c>
      <c r="H15" s="27">
        <f>PRODUCT(H11)</f>
        <v>78</v>
      </c>
      <c r="I15" s="27">
        <f>PRODUCT(I11)</f>
        <v>334</v>
      </c>
      <c r="J15" s="1"/>
      <c r="K15" s="45">
        <f>PRODUCT((F15+G15)/E15)</f>
        <v>0.33333333333333331</v>
      </c>
      <c r="L15" s="45">
        <f>PRODUCT(H15/E15)</f>
        <v>0.89655172413793105</v>
      </c>
      <c r="M15" s="45">
        <f>PRODUCT(I15/E15)</f>
        <v>3.8390804597701149</v>
      </c>
      <c r="N15" s="29">
        <f>PRODUCT(N11)</f>
        <v>0.54934210526315785</v>
      </c>
      <c r="O15" s="25">
        <f>PRODUCT(O11)</f>
        <v>608</v>
      </c>
      <c r="P15" s="46" t="s">
        <v>34</v>
      </c>
      <c r="Q15" s="47"/>
      <c r="R15" s="47"/>
      <c r="S15" s="48" t="s">
        <v>52</v>
      </c>
      <c r="T15" s="48"/>
      <c r="U15" s="48"/>
      <c r="V15" s="48"/>
      <c r="W15" s="48"/>
      <c r="X15" s="48"/>
      <c r="Y15" s="48"/>
      <c r="Z15" s="48"/>
      <c r="AA15" s="48"/>
      <c r="AB15" s="49"/>
      <c r="AC15" s="48"/>
      <c r="AD15" s="50" t="s">
        <v>39</v>
      </c>
      <c r="AE15" s="50"/>
      <c r="AF15" s="51" t="s">
        <v>55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27">
        <f>PRODUCT(P11)</f>
        <v>21</v>
      </c>
      <c r="F16" s="27">
        <f>PRODUCT(Q11)</f>
        <v>1</v>
      </c>
      <c r="G16" s="27">
        <f>PRODUCT(R11)</f>
        <v>4</v>
      </c>
      <c r="H16" s="27">
        <f>PRODUCT(S11)</f>
        <v>13</v>
      </c>
      <c r="I16" s="27">
        <f>PRODUCT(T11)</f>
        <v>69</v>
      </c>
      <c r="J16" s="1"/>
      <c r="K16" s="45">
        <f>PRODUCT((F16+G16)/E16)</f>
        <v>0.23809523809523808</v>
      </c>
      <c r="L16" s="45">
        <f>PRODUCT(H16/E16)</f>
        <v>0.61904761904761907</v>
      </c>
      <c r="M16" s="45">
        <f>PRODUCT(I16/E16)</f>
        <v>3.2857142857142856</v>
      </c>
      <c r="N16" s="29">
        <f>PRODUCT(I16/O16)</f>
        <v>0.52272727272727271</v>
      </c>
      <c r="O16" s="55">
        <v>132</v>
      </c>
      <c r="P16" s="56" t="s">
        <v>35</v>
      </c>
      <c r="Q16" s="57"/>
      <c r="R16" s="57"/>
      <c r="S16" s="58" t="s">
        <v>54</v>
      </c>
      <c r="T16" s="58"/>
      <c r="U16" s="58"/>
      <c r="V16" s="58"/>
      <c r="W16" s="58"/>
      <c r="X16" s="58"/>
      <c r="Y16" s="58"/>
      <c r="Z16" s="58"/>
      <c r="AA16" s="58"/>
      <c r="AB16" s="59"/>
      <c r="AC16" s="58"/>
      <c r="AD16" s="60" t="s">
        <v>53</v>
      </c>
      <c r="AE16" s="60"/>
      <c r="AF16" s="61" t="s">
        <v>56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2" t="s">
        <v>19</v>
      </c>
      <c r="C17" s="63"/>
      <c r="D17" s="64"/>
      <c r="E17" s="30">
        <f>PRODUCT(U11)</f>
        <v>12</v>
      </c>
      <c r="F17" s="30">
        <f>PRODUCT(V11)</f>
        <v>0</v>
      </c>
      <c r="G17" s="30">
        <f>PRODUCT(W11)</f>
        <v>4</v>
      </c>
      <c r="H17" s="30">
        <f>PRODUCT(X11)</f>
        <v>17</v>
      </c>
      <c r="I17" s="30">
        <f>PRODUCT(Y11)</f>
        <v>55</v>
      </c>
      <c r="J17" s="1"/>
      <c r="K17" s="65">
        <f>PRODUCT((F17+G17)/E17)</f>
        <v>0.33333333333333331</v>
      </c>
      <c r="L17" s="65">
        <f>PRODUCT(H17/E17)</f>
        <v>1.4166666666666667</v>
      </c>
      <c r="M17" s="65">
        <f>PRODUCT(I17/E17)</f>
        <v>4.583333333333333</v>
      </c>
      <c r="N17" s="66">
        <f>PRODUCT(I17/O17)</f>
        <v>0.53921568627450978</v>
      </c>
      <c r="O17" s="25">
        <v>102</v>
      </c>
      <c r="P17" s="56" t="s">
        <v>36</v>
      </c>
      <c r="Q17" s="57"/>
      <c r="R17" s="57"/>
      <c r="S17" s="58" t="s">
        <v>54</v>
      </c>
      <c r="T17" s="58"/>
      <c r="U17" s="58"/>
      <c r="V17" s="58"/>
      <c r="W17" s="58"/>
      <c r="X17" s="58"/>
      <c r="Y17" s="58"/>
      <c r="Z17" s="58"/>
      <c r="AA17" s="58"/>
      <c r="AB17" s="59"/>
      <c r="AC17" s="58"/>
      <c r="AD17" s="60" t="s">
        <v>53</v>
      </c>
      <c r="AE17" s="60"/>
      <c r="AF17" s="61" t="s">
        <v>56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7" t="s">
        <v>20</v>
      </c>
      <c r="C18" s="68"/>
      <c r="D18" s="69"/>
      <c r="E18" s="19">
        <f>SUM(E15:E17)</f>
        <v>120</v>
      </c>
      <c r="F18" s="19">
        <f>SUM(F15:F17)</f>
        <v>3</v>
      </c>
      <c r="G18" s="19">
        <f>SUM(G15:G17)</f>
        <v>35</v>
      </c>
      <c r="H18" s="19">
        <f>SUM(H15:H17)</f>
        <v>108</v>
      </c>
      <c r="I18" s="19">
        <f>SUM(I15:I17)</f>
        <v>458</v>
      </c>
      <c r="J18" s="1"/>
      <c r="K18" s="70">
        <f>PRODUCT((F18+G18)/E18)</f>
        <v>0.31666666666666665</v>
      </c>
      <c r="L18" s="70">
        <f>PRODUCT(H18/E18)</f>
        <v>0.9</v>
      </c>
      <c r="M18" s="70">
        <f>PRODUCT(I18/E18)</f>
        <v>3.8166666666666669</v>
      </c>
      <c r="N18" s="31">
        <f>PRODUCT(I18/O18)</f>
        <v>0.5439429928741093</v>
      </c>
      <c r="O18" s="25">
        <f>SUM(O15:O17)</f>
        <v>842</v>
      </c>
      <c r="P18" s="71" t="s">
        <v>37</v>
      </c>
      <c r="Q18" s="72"/>
      <c r="R18" s="72"/>
      <c r="S18" s="73" t="s">
        <v>58</v>
      </c>
      <c r="T18" s="73"/>
      <c r="U18" s="73"/>
      <c r="V18" s="73"/>
      <c r="W18" s="73"/>
      <c r="X18" s="73"/>
      <c r="Y18" s="73"/>
      <c r="Z18" s="73"/>
      <c r="AA18" s="73"/>
      <c r="AB18" s="74"/>
      <c r="AC18" s="73"/>
      <c r="AD18" s="75" t="s">
        <v>57</v>
      </c>
      <c r="AE18" s="75"/>
      <c r="AF18" s="76" t="s">
        <v>59</v>
      </c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40</v>
      </c>
      <c r="C20" s="1"/>
      <c r="D20" s="1" t="s">
        <v>61</v>
      </c>
      <c r="E20" s="1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51</v>
      </c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25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25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25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24"/>
      <c r="AH24" s="9"/>
      <c r="AI24" s="9"/>
      <c r="AJ24" s="9"/>
      <c r="AK24" s="9"/>
      <c r="AL24" s="9"/>
    </row>
    <row r="25" spans="1:38" s="78" customFormat="1" ht="15" customHeight="1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24"/>
      <c r="AH25" s="9"/>
      <c r="AI25" s="9"/>
      <c r="AJ25" s="9"/>
      <c r="AK25" s="9"/>
      <c r="AL25" s="9"/>
    </row>
    <row r="26" spans="1:38" ht="15" customHeight="1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24"/>
      <c r="AH26" s="9"/>
      <c r="AI26" s="9"/>
      <c r="AJ26" s="9"/>
      <c r="AK26" s="9"/>
      <c r="AL26" s="9"/>
    </row>
    <row r="27" spans="1:38" ht="15" customHeight="1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24"/>
      <c r="AH27" s="9"/>
      <c r="AI27" s="9"/>
      <c r="AJ27" s="9"/>
      <c r="AK27" s="9"/>
      <c r="AL27" s="9"/>
    </row>
    <row r="28" spans="1:38" ht="15" customHeight="1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24"/>
      <c r="AH28" s="9"/>
      <c r="AI28" s="9"/>
      <c r="AJ28" s="9"/>
      <c r="AK28" s="9"/>
      <c r="AL28" s="9"/>
    </row>
    <row r="29" spans="1:38" ht="15" customHeight="1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24"/>
      <c r="AH29" s="9"/>
      <c r="AI29" s="9"/>
      <c r="AJ29" s="9"/>
      <c r="AK29" s="9"/>
      <c r="AL29" s="9"/>
    </row>
    <row r="30" spans="1:38" ht="15" customHeight="1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24"/>
      <c r="AH30" s="9"/>
      <c r="AI30" s="9"/>
      <c r="AJ30" s="9"/>
      <c r="AK30" s="9"/>
      <c r="AL30" s="9"/>
    </row>
    <row r="31" spans="1:38" ht="15" customHeight="1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24"/>
      <c r="AH31" s="9"/>
      <c r="AI31" s="9"/>
      <c r="AJ31" s="9"/>
      <c r="AK31" s="9"/>
      <c r="AL31" s="9"/>
    </row>
    <row r="32" spans="1:38" ht="15" customHeight="1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24"/>
      <c r="AH32" s="9"/>
      <c r="AI32" s="9"/>
      <c r="AJ32" s="9"/>
      <c r="AK32" s="9"/>
      <c r="AL32" s="9"/>
    </row>
    <row r="33" spans="1:38" ht="15" customHeight="1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24"/>
      <c r="AH33" s="9"/>
      <c r="AI33" s="9"/>
      <c r="AJ33" s="9"/>
      <c r="AK33" s="9"/>
      <c r="AL33" s="9"/>
    </row>
    <row r="34" spans="1:38" ht="15" customHeight="1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24"/>
      <c r="AH34" s="9"/>
      <c r="AI34" s="9"/>
      <c r="AJ34" s="9"/>
      <c r="AK34" s="9"/>
      <c r="AL34" s="9"/>
    </row>
    <row r="35" spans="1:38" ht="15" customHeight="1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24"/>
      <c r="AH35" s="9"/>
      <c r="AI35" s="9"/>
      <c r="AJ35" s="9"/>
      <c r="AK35" s="9"/>
      <c r="AL35" s="9"/>
    </row>
    <row r="36" spans="1:38" ht="15" customHeight="1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24"/>
      <c r="AH36" s="9"/>
      <c r="AI36" s="9"/>
      <c r="AJ36" s="9"/>
      <c r="AK36" s="9"/>
      <c r="AL36" s="9"/>
    </row>
    <row r="37" spans="1:38" ht="15" customHeight="1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24"/>
      <c r="AH37" s="9"/>
      <c r="AI37" s="9"/>
      <c r="AJ37" s="9"/>
      <c r="AK37" s="9"/>
      <c r="AL37" s="9"/>
    </row>
    <row r="38" spans="1:38" ht="15" customHeight="1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24"/>
      <c r="AH38" s="9"/>
      <c r="AI38" s="9"/>
      <c r="AJ38" s="9"/>
      <c r="AK38" s="9"/>
      <c r="AL38" s="9"/>
    </row>
    <row r="39" spans="1:38" ht="15" customHeight="1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24"/>
      <c r="AH39" s="9"/>
      <c r="AI39" s="9"/>
      <c r="AJ39" s="9"/>
      <c r="AK39" s="9"/>
      <c r="AL39" s="9"/>
    </row>
    <row r="40" spans="1:38" ht="15" customHeight="1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24"/>
      <c r="AH40" s="9"/>
      <c r="AI40" s="9"/>
      <c r="AJ40" s="9"/>
      <c r="AK40" s="9"/>
      <c r="AL40" s="9"/>
    </row>
    <row r="41" spans="1:38" ht="15" customHeight="1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24"/>
      <c r="AH41" s="9"/>
      <c r="AI41" s="9"/>
      <c r="AJ41" s="9"/>
      <c r="AK41" s="9"/>
      <c r="AL41" s="9"/>
    </row>
    <row r="42" spans="1:38" ht="15" customHeight="1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4"/>
      <c r="AH42" s="9"/>
      <c r="AI42" s="9"/>
      <c r="AJ42" s="9"/>
      <c r="AK42" s="9"/>
      <c r="AL42" s="9"/>
    </row>
    <row r="43" spans="1:38" ht="15" customHeight="1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4"/>
      <c r="AH43" s="9"/>
      <c r="AI43" s="9"/>
      <c r="AJ43" s="9"/>
      <c r="AK43" s="9"/>
      <c r="AL43" s="9"/>
    </row>
    <row r="44" spans="1:38" ht="15" customHeight="1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4"/>
      <c r="AH44" s="9"/>
      <c r="AI44" s="9"/>
      <c r="AJ44" s="9"/>
      <c r="AK44" s="9"/>
      <c r="AL4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9.7109375" style="105" customWidth="1"/>
    <col min="3" max="3" width="24.28515625" style="106" customWidth="1"/>
    <col min="4" max="4" width="10.5703125" style="107" customWidth="1"/>
    <col min="5" max="5" width="8" style="107" customWidth="1"/>
    <col min="6" max="6" width="0.7109375" style="37" customWidth="1"/>
    <col min="7" max="11" width="5.28515625" style="106" customWidth="1"/>
    <col min="12" max="12" width="6.42578125" style="106" customWidth="1"/>
    <col min="13" max="16" width="5.28515625" style="106" customWidth="1"/>
    <col min="17" max="21" width="6.7109375" style="106" customWidth="1"/>
    <col min="22" max="22" width="10.85546875" style="106" customWidth="1"/>
    <col min="23" max="23" width="19.7109375" style="107" customWidth="1"/>
    <col min="24" max="24" width="9.7109375" style="106" customWidth="1"/>
    <col min="25" max="30" width="9.140625" style="108"/>
  </cols>
  <sheetData>
    <row r="1" spans="1:32" ht="18.75" x14ac:dyDescent="0.3">
      <c r="A1" s="9"/>
      <c r="B1" s="89" t="s">
        <v>62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87"/>
      <c r="Y1" s="92"/>
      <c r="Z1" s="92"/>
      <c r="AA1" s="92"/>
      <c r="AB1" s="92"/>
      <c r="AC1" s="92"/>
      <c r="AD1" s="92"/>
    </row>
    <row r="2" spans="1:32" x14ac:dyDescent="0.25">
      <c r="A2" s="9"/>
      <c r="B2" s="11" t="s">
        <v>41</v>
      </c>
      <c r="C2" s="4" t="s">
        <v>47</v>
      </c>
      <c r="D2" s="12"/>
      <c r="E2" s="12"/>
      <c r="F2" s="93"/>
      <c r="G2" s="94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43"/>
      <c r="Y2" s="92"/>
      <c r="Z2" s="92"/>
      <c r="AA2" s="92"/>
      <c r="AB2" s="92"/>
      <c r="AC2" s="92"/>
      <c r="AD2" s="92"/>
    </row>
    <row r="3" spans="1:32" x14ac:dyDescent="0.25">
      <c r="A3" s="9"/>
      <c r="B3" s="95" t="s">
        <v>63</v>
      </c>
      <c r="C3" s="23" t="s">
        <v>64</v>
      </c>
      <c r="D3" s="96" t="s">
        <v>65</v>
      </c>
      <c r="E3" s="97" t="s">
        <v>1</v>
      </c>
      <c r="F3" s="25"/>
      <c r="G3" s="98" t="s">
        <v>66</v>
      </c>
      <c r="H3" s="99" t="s">
        <v>67</v>
      </c>
      <c r="I3" s="99" t="s">
        <v>31</v>
      </c>
      <c r="J3" s="18" t="s">
        <v>68</v>
      </c>
      <c r="K3" s="100" t="s">
        <v>69</v>
      </c>
      <c r="L3" s="100" t="s">
        <v>70</v>
      </c>
      <c r="M3" s="98" t="s">
        <v>71</v>
      </c>
      <c r="N3" s="98" t="s">
        <v>30</v>
      </c>
      <c r="O3" s="99" t="s">
        <v>72</v>
      </c>
      <c r="P3" s="98" t="s">
        <v>67</v>
      </c>
      <c r="Q3" s="98" t="s">
        <v>3</v>
      </c>
      <c r="R3" s="98">
        <v>1</v>
      </c>
      <c r="S3" s="98">
        <v>2</v>
      </c>
      <c r="T3" s="98">
        <v>3</v>
      </c>
      <c r="U3" s="98" t="s">
        <v>73</v>
      </c>
      <c r="V3" s="18" t="s">
        <v>21</v>
      </c>
      <c r="W3" s="17" t="s">
        <v>74</v>
      </c>
      <c r="X3" s="17" t="s">
        <v>75</v>
      </c>
      <c r="Y3" s="92"/>
      <c r="Z3" s="92"/>
      <c r="AA3" s="92"/>
      <c r="AB3" s="92"/>
      <c r="AC3" s="92"/>
      <c r="AD3" s="92"/>
    </row>
    <row r="4" spans="1:32" x14ac:dyDescent="0.25">
      <c r="A4" s="9"/>
      <c r="B4" s="109" t="s">
        <v>76</v>
      </c>
      <c r="C4" s="110" t="s">
        <v>81</v>
      </c>
      <c r="D4" s="109" t="s">
        <v>77</v>
      </c>
      <c r="E4" s="111" t="s">
        <v>60</v>
      </c>
      <c r="F4" s="55"/>
      <c r="G4" s="112">
        <v>1</v>
      </c>
      <c r="H4" s="113"/>
      <c r="I4" s="112"/>
      <c r="J4" s="114" t="s">
        <v>82</v>
      </c>
      <c r="K4" s="114">
        <v>2</v>
      </c>
      <c r="L4" s="114" t="s">
        <v>78</v>
      </c>
      <c r="M4" s="114">
        <v>1</v>
      </c>
      <c r="N4" s="112"/>
      <c r="O4" s="113">
        <v>1</v>
      </c>
      <c r="P4" s="112">
        <v>1</v>
      </c>
      <c r="Q4" s="115" t="s">
        <v>83</v>
      </c>
      <c r="R4" s="115" t="s">
        <v>84</v>
      </c>
      <c r="S4" s="115" t="s">
        <v>85</v>
      </c>
      <c r="T4" s="115" t="s">
        <v>85</v>
      </c>
      <c r="U4" s="115" t="s">
        <v>86</v>
      </c>
      <c r="V4" s="116">
        <v>0.88888888888888884</v>
      </c>
      <c r="W4" s="117" t="s">
        <v>79</v>
      </c>
      <c r="X4" s="118" t="s">
        <v>80</v>
      </c>
      <c r="Y4" s="92"/>
      <c r="Z4" s="92"/>
      <c r="AA4" s="92"/>
      <c r="AB4" s="92"/>
      <c r="AC4" s="92"/>
      <c r="AD4" s="92"/>
    </row>
    <row r="5" spans="1:32" s="102" customFormat="1" ht="15" customHeight="1" x14ac:dyDescent="0.25">
      <c r="A5" s="24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5"/>
      <c r="Y5" s="25"/>
      <c r="Z5" s="25"/>
      <c r="AA5" s="25"/>
      <c r="AB5" s="25"/>
      <c r="AC5" s="25"/>
      <c r="AD5" s="25"/>
      <c r="AE5" s="25"/>
      <c r="AF5" s="25"/>
    </row>
    <row r="6" spans="1:32" x14ac:dyDescent="0.25">
      <c r="A6" s="24"/>
      <c r="B6" s="103"/>
      <c r="C6" s="1"/>
      <c r="D6" s="103"/>
      <c r="E6" s="104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3"/>
      <c r="X6" s="1"/>
      <c r="Y6" s="92"/>
      <c r="Z6" s="92"/>
      <c r="AA6" s="92"/>
      <c r="AB6" s="92"/>
      <c r="AC6" s="92"/>
      <c r="AD6" s="92"/>
    </row>
    <row r="7" spans="1:32" x14ac:dyDescent="0.25">
      <c r="A7" s="24"/>
      <c r="B7" s="103"/>
      <c r="C7" s="1"/>
      <c r="D7" s="103"/>
      <c r="E7" s="104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3"/>
      <c r="X7" s="1"/>
      <c r="Y7" s="92"/>
      <c r="Z7" s="92"/>
      <c r="AA7" s="92"/>
      <c r="AB7" s="92"/>
      <c r="AC7" s="92"/>
      <c r="AD7" s="92"/>
    </row>
    <row r="8" spans="1:32" x14ac:dyDescent="0.25">
      <c r="A8" s="24"/>
      <c r="B8" s="103"/>
      <c r="C8" s="1"/>
      <c r="D8" s="103"/>
      <c r="E8" s="104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3"/>
      <c r="X8" s="1"/>
      <c r="Y8" s="92"/>
      <c r="Z8" s="92"/>
      <c r="AA8" s="92"/>
      <c r="AB8" s="92"/>
      <c r="AC8" s="92"/>
      <c r="AD8" s="92"/>
    </row>
    <row r="9" spans="1:32" x14ac:dyDescent="0.25">
      <c r="A9" s="24"/>
      <c r="B9" s="103"/>
      <c r="C9" s="1"/>
      <c r="D9" s="103"/>
      <c r="E9" s="10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3"/>
      <c r="X9" s="1"/>
      <c r="Y9" s="92"/>
      <c r="Z9" s="92"/>
      <c r="AA9" s="92"/>
      <c r="AB9" s="92"/>
      <c r="AC9" s="92"/>
      <c r="AD9" s="92"/>
    </row>
    <row r="10" spans="1:32" x14ac:dyDescent="0.25">
      <c r="A10" s="24"/>
      <c r="B10" s="103"/>
      <c r="C10" s="1"/>
      <c r="D10" s="103"/>
      <c r="E10" s="10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3"/>
      <c r="X10" s="1"/>
      <c r="Y10" s="92"/>
      <c r="Z10" s="92"/>
      <c r="AA10" s="92"/>
      <c r="AB10" s="92"/>
      <c r="AC10" s="92"/>
      <c r="AD10" s="92"/>
    </row>
    <row r="11" spans="1:32" x14ac:dyDescent="0.25">
      <c r="A11" s="24"/>
      <c r="B11" s="103"/>
      <c r="C11" s="1"/>
      <c r="D11" s="103"/>
      <c r="E11" s="10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3"/>
      <c r="X11" s="1"/>
      <c r="Y11" s="92"/>
      <c r="Z11" s="92"/>
      <c r="AA11" s="92"/>
      <c r="AB11" s="92"/>
      <c r="AC11" s="92"/>
      <c r="AD11" s="92"/>
    </row>
    <row r="12" spans="1:32" x14ac:dyDescent="0.25">
      <c r="A12" s="24"/>
      <c r="B12" s="103"/>
      <c r="C12" s="1"/>
      <c r="D12" s="103"/>
      <c r="E12" s="10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3"/>
      <c r="X12" s="1"/>
      <c r="Y12" s="92"/>
      <c r="Z12" s="92"/>
      <c r="AA12" s="92"/>
      <c r="AB12" s="92"/>
      <c r="AC12" s="92"/>
      <c r="AD12" s="92"/>
    </row>
    <row r="13" spans="1:32" x14ac:dyDescent="0.25">
      <c r="A13" s="24"/>
      <c r="B13" s="103"/>
      <c r="C13" s="1"/>
      <c r="D13" s="103"/>
      <c r="E13" s="10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3"/>
      <c r="X13" s="1"/>
      <c r="Y13" s="92"/>
      <c r="Z13" s="92"/>
      <c r="AA13" s="92"/>
      <c r="AB13" s="92"/>
      <c r="AC13" s="92"/>
      <c r="AD13" s="92"/>
    </row>
    <row r="14" spans="1:32" x14ac:dyDescent="0.25">
      <c r="A14" s="24"/>
      <c r="B14" s="103"/>
      <c r="C14" s="1"/>
      <c r="D14" s="103"/>
      <c r="E14" s="10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3"/>
      <c r="X14" s="1"/>
      <c r="Y14" s="92"/>
      <c r="Z14" s="92"/>
      <c r="AA14" s="92"/>
      <c r="AB14" s="92"/>
      <c r="AC14" s="92"/>
      <c r="AD14" s="92"/>
    </row>
    <row r="15" spans="1:32" x14ac:dyDescent="0.25">
      <c r="A15" s="24"/>
      <c r="B15" s="103"/>
      <c r="C15" s="1"/>
      <c r="D15" s="103"/>
      <c r="E15" s="10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3"/>
      <c r="X15" s="1"/>
      <c r="Y15" s="92"/>
      <c r="Z15" s="92"/>
      <c r="AA15" s="92"/>
      <c r="AB15" s="92"/>
      <c r="AC15" s="92"/>
      <c r="AD15" s="92"/>
    </row>
    <row r="16" spans="1:32" x14ac:dyDescent="0.25">
      <c r="A16" s="24"/>
      <c r="B16" s="103"/>
      <c r="C16" s="1"/>
      <c r="D16" s="103"/>
      <c r="E16" s="10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3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03"/>
      <c r="C17" s="1"/>
      <c r="D17" s="103"/>
      <c r="E17" s="10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3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03"/>
      <c r="C18" s="1"/>
      <c r="D18" s="103"/>
      <c r="E18" s="10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3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03"/>
      <c r="C19" s="1"/>
      <c r="D19" s="103"/>
      <c r="E19" s="10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3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03"/>
      <c r="C20" s="1"/>
      <c r="D20" s="103"/>
      <c r="E20" s="10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3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03"/>
      <c r="C21" s="1"/>
      <c r="D21" s="103"/>
      <c r="E21" s="10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3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03"/>
      <c r="C22" s="1"/>
      <c r="D22" s="103"/>
      <c r="E22" s="10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3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03"/>
      <c r="C23" s="1"/>
      <c r="D23" s="103"/>
      <c r="E23" s="10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3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03"/>
      <c r="C24" s="1"/>
      <c r="D24" s="103"/>
      <c r="E24" s="10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3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03"/>
      <c r="C25" s="1"/>
      <c r="D25" s="103"/>
      <c r="E25" s="10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3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03"/>
      <c r="C26" s="1"/>
      <c r="D26" s="103"/>
      <c r="E26" s="10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3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03"/>
      <c r="C27" s="1"/>
      <c r="D27" s="103"/>
      <c r="E27" s="10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3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03"/>
      <c r="C28" s="1"/>
      <c r="D28" s="103"/>
      <c r="E28" s="10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3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03"/>
      <c r="C29" s="1"/>
      <c r="D29" s="103"/>
      <c r="E29" s="10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3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03"/>
      <c r="C30" s="1"/>
      <c r="D30" s="103"/>
      <c r="E30" s="10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3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03"/>
      <c r="C31" s="1"/>
      <c r="D31" s="103"/>
      <c r="E31" s="10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3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03"/>
      <c r="C32" s="1"/>
      <c r="D32" s="103"/>
      <c r="E32" s="10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3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03"/>
      <c r="C33" s="1"/>
      <c r="D33" s="103"/>
      <c r="E33" s="10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3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03"/>
      <c r="C34" s="1"/>
      <c r="D34" s="103"/>
      <c r="E34" s="10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3"/>
      <c r="X34" s="1"/>
      <c r="Y34" s="92"/>
      <c r="Z34" s="92"/>
      <c r="AA34" s="92"/>
      <c r="AB34" s="92"/>
      <c r="AC34" s="92"/>
      <c r="AD34" s="92"/>
    </row>
    <row r="35" spans="1:30" x14ac:dyDescent="0.25">
      <c r="A35" s="24"/>
      <c r="B35" s="103"/>
      <c r="C35" s="1"/>
      <c r="D35" s="103"/>
      <c r="E35" s="10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3"/>
      <c r="X35" s="1"/>
      <c r="Y35" s="92"/>
      <c r="Z35" s="92"/>
      <c r="AA35" s="92"/>
      <c r="AB35" s="92"/>
      <c r="AC35" s="92"/>
      <c r="AD35" s="92"/>
    </row>
    <row r="36" spans="1:30" x14ac:dyDescent="0.25">
      <c r="A36" s="24"/>
      <c r="B36" s="103"/>
      <c r="C36" s="1"/>
      <c r="D36" s="103"/>
      <c r="E36" s="104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3"/>
      <c r="X36" s="1"/>
      <c r="Y36" s="92"/>
      <c r="Z36" s="92"/>
      <c r="AA36" s="92"/>
      <c r="AB36" s="92"/>
      <c r="AC36" s="92"/>
      <c r="AD36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2019-01-22T09:14:15Z</dcterms:modified>
</cp:coreProperties>
</file>