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3" i="1" l="1"/>
  <c r="AA13" i="1"/>
  <c r="Z13" i="1"/>
  <c r="AE13" i="1"/>
  <c r="AD13" i="1"/>
  <c r="AC13" i="1"/>
  <c r="AB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E13" i="1"/>
  <c r="E17" i="1" s="1"/>
  <c r="F17" i="1" l="1"/>
  <c r="K17" i="1" s="1"/>
  <c r="D14" i="1"/>
  <c r="H20" i="1"/>
  <c r="G20" i="1"/>
  <c r="I20" i="1"/>
  <c r="E20" i="1"/>
  <c r="L17" i="1"/>
  <c r="M17" i="1"/>
  <c r="F20" i="1"/>
  <c r="O17" i="1"/>
  <c r="O20" i="1" s="1"/>
  <c r="N13" i="1"/>
  <c r="N17" i="1" s="1"/>
  <c r="L20" i="1" l="1"/>
  <c r="N20" i="1"/>
  <c r="M20" i="1"/>
  <c r="K20" i="1"/>
</calcChain>
</file>

<file path=xl/sharedStrings.xml><?xml version="1.0" encoding="utf-8"?>
<sst xmlns="http://schemas.openxmlformats.org/spreadsheetml/2006/main" count="92" uniqueCount="59">
  <si>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</si>
  <si>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</si>
  <si>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</si>
  <si>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</si>
  <si>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</si>
  <si>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</si>
  <si>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</si>
  <si>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</si>
  <si>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</si>
  <si>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</si>
  <si>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</si>
  <si>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</si>
  <si>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</si>
  <si>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</si>
  <si>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</si>
  <si>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</si>
  <si>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</si>
  <si>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</si>
  <si>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</si>
  <si>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</si>
  <si>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</si>
  <si>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</si>
  <si>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</si>
  <si>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</si>
  <si>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</si>
  <si>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</si>
  <si>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</si>
  <si>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</si>
  <si>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</si>
  <si>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</si>
  <si>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</si>
  <si>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</si>
  <si>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</si>
  <si>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</si>
  <si>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</si>
  <si>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</si>
  <si>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</si>
  <si>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</si>
  <si>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</si>
  <si>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</t>
  </si>
  <si>
    <t>suomensarja</t>
  </si>
  <si>
    <t>KeKi  2</t>
  </si>
  <si>
    <t>4.</t>
  </si>
  <si>
    <t>5.1.2000   Simo</t>
  </si>
  <si>
    <t>SiKi = Simon Kiri  (1926),  kasvattajaseura</t>
  </si>
  <si>
    <t>Jasmiina Juntunen</t>
  </si>
  <si>
    <t>KeKi = Kempeleen Kiri  (1915)</t>
  </si>
  <si>
    <t>7.</t>
  </si>
  <si>
    <t>4.  ottelu</t>
  </si>
  <si>
    <t>16.05. 2018  Lipottaret - KeKi  1-0  (3-2, 3-3)</t>
  </si>
  <si>
    <t>29.07. 2017  Virkiä - KeKi  0-2  (5-6, 6-7)</t>
  </si>
  <si>
    <t xml:space="preserve">Lyöty </t>
  </si>
  <si>
    <t xml:space="preserve">Tuotu </t>
  </si>
  <si>
    <t>17 v   6 kk 24 pv</t>
  </si>
  <si>
    <t>18 v   4 kk 11 pv</t>
  </si>
  <si>
    <t>OsVa = Oulunsalon Vasama  (1910)</t>
  </si>
  <si>
    <t>ykköspesis</t>
  </si>
  <si>
    <t>OsVa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</si>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</sst>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1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9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38.8554687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45</v>
      </c>
      <c r="C1" s="2"/>
      <c r="D1" s="3"/>
      <c r="E1" s="4" t="s">
        <v>43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31</v>
      </c>
      <c r="AA3" s="18" t="s">
        <v>32</v>
      </c>
      <c r="AB3" s="15" t="s">
        <v>33</v>
      </c>
      <c r="AC3" s="15" t="s">
        <v>34</v>
      </c>
      <c r="AD3" s="17" t="s">
        <v>35</v>
      </c>
      <c r="AE3" s="18" t="s">
        <v>36</v>
      </c>
      <c r="AF3" s="8"/>
      <c r="AG3" s="8"/>
    </row>
    <row r="4" spans="1:37" ht="15" customHeight="1" x14ac:dyDescent="0.2">
      <c r="A4" s="1"/>
      <c r="B4" s="59">
        <v>2016</v>
      </c>
      <c r="C4" s="59"/>
      <c r="D4" s="60" t="s">
        <v>41</v>
      </c>
      <c r="E4" s="59"/>
      <c r="F4" s="61" t="s">
        <v>40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2017</v>
      </c>
      <c r="C5" s="59"/>
      <c r="D5" s="60" t="s">
        <v>41</v>
      </c>
      <c r="E5" s="59"/>
      <c r="F5" s="61" t="s">
        <v>40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24">
        <v>2017</v>
      </c>
      <c r="C6" s="24" t="s">
        <v>42</v>
      </c>
      <c r="D6" s="25" t="s">
        <v>39</v>
      </c>
      <c r="E6" s="24">
        <v>1</v>
      </c>
      <c r="F6" s="24">
        <v>0</v>
      </c>
      <c r="G6" s="24">
        <v>0</v>
      </c>
      <c r="H6" s="24">
        <v>1</v>
      </c>
      <c r="I6" s="24">
        <v>4</v>
      </c>
      <c r="J6" s="24">
        <v>4</v>
      </c>
      <c r="K6" s="24">
        <v>0</v>
      </c>
      <c r="L6" s="24">
        <v>0</v>
      </c>
      <c r="M6" s="24">
        <v>0</v>
      </c>
      <c r="N6" s="26">
        <v>0.57140000000000002</v>
      </c>
      <c r="O6" s="57">
        <v>7</v>
      </c>
      <c r="P6" s="24"/>
      <c r="Q6" s="24"/>
      <c r="R6" s="27"/>
      <c r="S6" s="24"/>
      <c r="T6" s="24"/>
      <c r="U6" s="47"/>
      <c r="V6" s="47"/>
      <c r="W6" s="47"/>
      <c r="X6" s="47"/>
      <c r="Y6" s="47"/>
      <c r="Z6" s="24"/>
      <c r="AA6" s="24"/>
      <c r="AB6" s="29"/>
      <c r="AC6" s="27"/>
      <c r="AD6" s="10"/>
      <c r="AE6" s="29"/>
      <c r="AF6" s="8"/>
      <c r="AG6" s="8"/>
    </row>
    <row r="7" spans="1:37" ht="15" customHeight="1" x14ac:dyDescent="0.2">
      <c r="A7" s="1"/>
      <c r="B7" s="59">
        <v>2018</v>
      </c>
      <c r="C7" s="59"/>
      <c r="D7" s="60" t="s">
        <v>41</v>
      </c>
      <c r="E7" s="59"/>
      <c r="F7" s="61" t="s">
        <v>40</v>
      </c>
      <c r="G7" s="59"/>
      <c r="H7" s="59"/>
      <c r="I7" s="59"/>
      <c r="J7" s="59"/>
      <c r="K7" s="59"/>
      <c r="L7" s="59"/>
      <c r="M7" s="59"/>
      <c r="N7" s="62"/>
      <c r="O7" s="35"/>
      <c r="P7" s="24"/>
      <c r="Q7" s="24"/>
      <c r="R7" s="24"/>
      <c r="S7" s="24"/>
      <c r="T7" s="24"/>
      <c r="U7" s="47"/>
      <c r="V7" s="47"/>
      <c r="W7" s="47"/>
      <c r="X7" s="47"/>
      <c r="Y7" s="47"/>
      <c r="Z7" s="24"/>
      <c r="AA7" s="24"/>
      <c r="AB7" s="24"/>
      <c r="AC7" s="24"/>
      <c r="AD7" s="24"/>
      <c r="AE7" s="24"/>
      <c r="AF7" s="63"/>
      <c r="AG7" s="8"/>
      <c r="AH7" s="8"/>
      <c r="AI7" s="8"/>
      <c r="AJ7" s="8"/>
      <c r="AK7" s="8"/>
    </row>
    <row r="8" spans="1:37" ht="15" customHeight="1" x14ac:dyDescent="0.2">
      <c r="A8" s="1"/>
      <c r="B8" s="24">
        <v>2018</v>
      </c>
      <c r="C8" s="24" t="s">
        <v>47</v>
      </c>
      <c r="D8" s="25" t="s">
        <v>39</v>
      </c>
      <c r="E8" s="24">
        <v>13</v>
      </c>
      <c r="F8" s="24">
        <v>1</v>
      </c>
      <c r="G8" s="24">
        <v>3</v>
      </c>
      <c r="H8" s="24">
        <v>5</v>
      </c>
      <c r="I8" s="24">
        <v>20</v>
      </c>
      <c r="J8" s="24">
        <v>11</v>
      </c>
      <c r="K8" s="24">
        <v>1</v>
      </c>
      <c r="L8" s="24">
        <v>4</v>
      </c>
      <c r="M8" s="24">
        <v>4</v>
      </c>
      <c r="N8" s="26">
        <v>0.36359999999999998</v>
      </c>
      <c r="O8" s="57">
        <v>55</v>
      </c>
      <c r="P8" s="24"/>
      <c r="Q8" s="24"/>
      <c r="R8" s="27"/>
      <c r="S8" s="24"/>
      <c r="T8" s="24"/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59">
        <v>2019</v>
      </c>
      <c r="C9" s="59"/>
      <c r="D9" s="60" t="s">
        <v>41</v>
      </c>
      <c r="E9" s="59"/>
      <c r="F9" s="61" t="s">
        <v>40</v>
      </c>
      <c r="G9" s="59"/>
      <c r="H9" s="59"/>
      <c r="I9" s="59"/>
      <c r="J9" s="59"/>
      <c r="K9" s="59"/>
      <c r="L9" s="59"/>
      <c r="M9" s="59"/>
      <c r="N9" s="62"/>
      <c r="O9" s="35"/>
      <c r="P9" s="24"/>
      <c r="Q9" s="24"/>
      <c r="R9" s="24"/>
      <c r="S9" s="24"/>
      <c r="T9" s="24"/>
      <c r="U9" s="47"/>
      <c r="V9" s="47"/>
      <c r="W9" s="47"/>
      <c r="X9" s="47"/>
      <c r="Y9" s="47"/>
      <c r="Z9" s="24"/>
      <c r="AA9" s="24"/>
      <c r="AB9" s="24"/>
      <c r="AC9" s="24"/>
      <c r="AD9" s="24"/>
      <c r="AE9" s="24"/>
      <c r="AF9" s="63"/>
      <c r="AG9" s="8"/>
      <c r="AH9" s="8"/>
      <c r="AI9" s="8"/>
      <c r="AJ9" s="8"/>
      <c r="AK9" s="8"/>
    </row>
    <row r="10" spans="1:37" ht="15" customHeight="1" x14ac:dyDescent="0.2">
      <c r="A10" s="1"/>
      <c r="B10" s="64">
        <v>2019</v>
      </c>
      <c r="C10" s="64"/>
      <c r="D10" s="65" t="s">
        <v>57</v>
      </c>
      <c r="E10" s="64"/>
      <c r="F10" s="66" t="s">
        <v>56</v>
      </c>
      <c r="G10" s="67"/>
      <c r="H10" s="68"/>
      <c r="I10" s="64"/>
      <c r="J10" s="64"/>
      <c r="K10" s="64"/>
      <c r="L10" s="64"/>
      <c r="M10" s="64"/>
      <c r="N10" s="64"/>
      <c r="O10" s="35"/>
      <c r="P10" s="24"/>
      <c r="Q10" s="24"/>
      <c r="R10" s="27"/>
      <c r="S10" s="24"/>
      <c r="T10" s="24"/>
      <c r="U10" s="47"/>
      <c r="V10" s="47"/>
      <c r="W10" s="47"/>
      <c r="X10" s="47"/>
      <c r="Y10" s="47"/>
      <c r="Z10" s="24"/>
      <c r="AA10" s="24"/>
      <c r="AB10" s="24"/>
      <c r="AC10" s="27"/>
      <c r="AD10" s="28"/>
      <c r="AE10" s="24"/>
      <c r="AF10" s="63"/>
      <c r="AG10" s="8"/>
      <c r="AH10" s="8"/>
      <c r="AI10" s="8"/>
      <c r="AJ10" s="8"/>
      <c r="AK10" s="8"/>
    </row>
    <row r="11" spans="1:37" ht="15" customHeight="1" x14ac:dyDescent="0.2">
      <c r="A11" s="1"/>
      <c r="B11" s="24">
        <v>2019</v>
      </c>
      <c r="C11" s="24" t="s">
        <v>58</v>
      </c>
      <c r="D11" s="25" t="s">
        <v>39</v>
      </c>
      <c r="E11" s="24">
        <v>2</v>
      </c>
      <c r="F11" s="24">
        <v>0</v>
      </c>
      <c r="G11" s="24">
        <v>1</v>
      </c>
      <c r="H11" s="24">
        <v>0</v>
      </c>
      <c r="I11" s="24">
        <v>7</v>
      </c>
      <c r="J11" s="24">
        <v>4</v>
      </c>
      <c r="K11" s="24">
        <v>2</v>
      </c>
      <c r="L11" s="24">
        <v>0</v>
      </c>
      <c r="M11" s="24">
        <v>1</v>
      </c>
      <c r="N11" s="26">
        <v>0.7</v>
      </c>
      <c r="O11" s="57">
        <v>10</v>
      </c>
      <c r="P11" s="24"/>
      <c r="Q11" s="24"/>
      <c r="R11" s="27"/>
      <c r="S11" s="24"/>
      <c r="T11" s="24"/>
      <c r="U11" s="47"/>
      <c r="V11" s="47"/>
      <c r="W11" s="47"/>
      <c r="X11" s="47"/>
      <c r="Y11" s="47"/>
      <c r="Z11" s="24"/>
      <c r="AA11" s="24"/>
      <c r="AB11" s="29"/>
      <c r="AC11" s="27"/>
      <c r="AD11" s="10"/>
      <c r="AE11" s="29"/>
      <c r="AF11" s="8"/>
      <c r="AG11" s="8"/>
    </row>
    <row r="12" spans="1:37" ht="15" customHeight="1" x14ac:dyDescent="0.2">
      <c r="A12" s="1"/>
      <c r="B12" s="64">
        <v>2020</v>
      </c>
      <c r="C12" s="64"/>
      <c r="D12" s="65" t="s">
        <v>57</v>
      </c>
      <c r="E12" s="64"/>
      <c r="F12" s="66" t="s">
        <v>56</v>
      </c>
      <c r="G12" s="67"/>
      <c r="H12" s="68"/>
      <c r="I12" s="64"/>
      <c r="J12" s="64"/>
      <c r="K12" s="64"/>
      <c r="L12" s="64"/>
      <c r="M12" s="64"/>
      <c r="N12" s="64"/>
      <c r="O12" s="35"/>
      <c r="P12" s="24"/>
      <c r="Q12" s="24"/>
      <c r="R12" s="27"/>
      <c r="S12" s="24"/>
      <c r="T12" s="24"/>
      <c r="U12" s="47"/>
      <c r="V12" s="47"/>
      <c r="W12" s="47"/>
      <c r="X12" s="47"/>
      <c r="Y12" s="47"/>
      <c r="Z12" s="24"/>
      <c r="AA12" s="24"/>
      <c r="AB12" s="24"/>
      <c r="AC12" s="27"/>
      <c r="AD12" s="28"/>
      <c r="AE12" s="24"/>
      <c r="AF12" s="6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16</v>
      </c>
      <c r="C13" s="14"/>
      <c r="D13" s="15"/>
      <c r="E13" s="18">
        <f t="shared" ref="E13:M13" si="0">SUM(E5:E12)</f>
        <v>16</v>
      </c>
      <c r="F13" s="18">
        <f t="shared" si="0"/>
        <v>1</v>
      </c>
      <c r="G13" s="18">
        <f t="shared" si="0"/>
        <v>4</v>
      </c>
      <c r="H13" s="18">
        <f t="shared" si="0"/>
        <v>6</v>
      </c>
      <c r="I13" s="18">
        <f t="shared" si="0"/>
        <v>31</v>
      </c>
      <c r="J13" s="18">
        <f t="shared" si="0"/>
        <v>19</v>
      </c>
      <c r="K13" s="18">
        <f t="shared" si="0"/>
        <v>3</v>
      </c>
      <c r="L13" s="18">
        <f t="shared" si="0"/>
        <v>4</v>
      </c>
      <c r="M13" s="18">
        <f t="shared" si="0"/>
        <v>5</v>
      </c>
      <c r="N13" s="30">
        <f>PRODUCT(I13/O13)</f>
        <v>0.43055555555555558</v>
      </c>
      <c r="O13" s="58">
        <f>SUM(O4:O12)</f>
        <v>72</v>
      </c>
      <c r="P13" s="17">
        <f t="shared" ref="P13:AE13" si="1">SUM(P5:P12)</f>
        <v>0</v>
      </c>
      <c r="Q13" s="17">
        <f t="shared" si="1"/>
        <v>0</v>
      </c>
      <c r="R13" s="17">
        <f t="shared" si="1"/>
        <v>0</v>
      </c>
      <c r="S13" s="17">
        <f t="shared" si="1"/>
        <v>0</v>
      </c>
      <c r="T13" s="17">
        <f t="shared" si="1"/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8"/>
      <c r="AG13" s="8"/>
    </row>
    <row r="14" spans="1:37" ht="15" customHeight="1" x14ac:dyDescent="0.2">
      <c r="A14" s="1"/>
      <c r="B14" s="25" t="s">
        <v>2</v>
      </c>
      <c r="C14" s="28"/>
      <c r="D14" s="31">
        <f>SUM(F13:H13)+((I13-F13-G13)/3)+(E13/3)+(Z13*25)+(AA13*25)+(AB13*10)+(AC13*25)+(AD13*20)+(AE13*15)</f>
        <v>24.999999999999996</v>
      </c>
      <c r="E14" s="1"/>
      <c r="F14" s="1"/>
      <c r="G14" s="1"/>
      <c r="H14" s="1"/>
      <c r="I14" s="1"/>
      <c r="J14" s="1"/>
      <c r="K14" s="1"/>
      <c r="L14" s="1"/>
      <c r="M14" s="1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"/>
      <c r="AG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2"/>
      <c r="O15" s="23"/>
      <c r="P15" s="1"/>
      <c r="Q15" s="3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8"/>
      <c r="AG15" s="8"/>
    </row>
    <row r="16" spans="1:37" ht="15" customHeight="1" x14ac:dyDescent="0.25">
      <c r="A16" s="1"/>
      <c r="B16" s="22" t="s">
        <v>17</v>
      </c>
      <c r="C16" s="34"/>
      <c r="D16" s="34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26</v>
      </c>
      <c r="L16" s="18" t="s">
        <v>27</v>
      </c>
      <c r="M16" s="18" t="s">
        <v>28</v>
      </c>
      <c r="N16" s="30" t="s">
        <v>38</v>
      </c>
      <c r="O16" s="35"/>
      <c r="P16" s="36" t="s">
        <v>29</v>
      </c>
      <c r="Q16" s="12"/>
      <c r="R16" s="12"/>
      <c r="S16" s="12"/>
      <c r="T16" s="37"/>
      <c r="U16" s="37"/>
      <c r="V16" s="37"/>
      <c r="W16" s="37"/>
      <c r="X16" s="37"/>
      <c r="Y16" s="12"/>
      <c r="Z16" s="12"/>
      <c r="AA16" s="12"/>
      <c r="AB16" s="12"/>
      <c r="AC16" s="12"/>
      <c r="AD16" s="12"/>
      <c r="AE16" s="38"/>
      <c r="AF16" s="8"/>
      <c r="AG16" s="8"/>
    </row>
    <row r="17" spans="1:33" ht="15" customHeight="1" x14ac:dyDescent="0.2">
      <c r="A17" s="1"/>
      <c r="B17" s="36" t="s">
        <v>18</v>
      </c>
      <c r="C17" s="12"/>
      <c r="D17" s="38"/>
      <c r="E17" s="24">
        <f>PRODUCT(E13)</f>
        <v>16</v>
      </c>
      <c r="F17" s="24">
        <f>PRODUCT(F13)</f>
        <v>1</v>
      </c>
      <c r="G17" s="24">
        <f>PRODUCT(G13)</f>
        <v>4</v>
      </c>
      <c r="H17" s="24">
        <f>PRODUCT(H13)</f>
        <v>6</v>
      </c>
      <c r="I17" s="24">
        <f>PRODUCT(I13)</f>
        <v>31</v>
      </c>
      <c r="J17" s="1"/>
      <c r="K17" s="39">
        <f>PRODUCT((F17+G17)/E17)</f>
        <v>0.3125</v>
      </c>
      <c r="L17" s="39">
        <f>PRODUCT(H17/E17)</f>
        <v>0.375</v>
      </c>
      <c r="M17" s="39">
        <f>PRODUCT(I17/E17)</f>
        <v>1.9375</v>
      </c>
      <c r="N17" s="40">
        <f>PRODUCT(N13)</f>
        <v>0.43055555555555558</v>
      </c>
      <c r="O17" s="35">
        <f>PRODUCT(O13)</f>
        <v>72</v>
      </c>
      <c r="P17" s="69" t="s">
        <v>22</v>
      </c>
      <c r="Q17" s="70"/>
      <c r="R17" s="71" t="s">
        <v>50</v>
      </c>
      <c r="S17" s="72"/>
      <c r="T17" s="72"/>
      <c r="U17" s="72"/>
      <c r="V17" s="72"/>
      <c r="W17" s="72"/>
      <c r="X17" s="72"/>
      <c r="Y17" s="72"/>
      <c r="Z17" s="72"/>
      <c r="AA17" s="73" t="s">
        <v>23</v>
      </c>
      <c r="AB17" s="73"/>
      <c r="AC17" s="73" t="s">
        <v>53</v>
      </c>
      <c r="AD17" s="73"/>
      <c r="AE17" s="74"/>
      <c r="AF17" s="8"/>
      <c r="AG17" s="8"/>
    </row>
    <row r="18" spans="1:33" ht="15" customHeight="1" x14ac:dyDescent="0.2">
      <c r="A18" s="1"/>
      <c r="B18" s="41" t="s">
        <v>19</v>
      </c>
      <c r="C18" s="42"/>
      <c r="D18" s="43"/>
      <c r="E18" s="24"/>
      <c r="F18" s="24"/>
      <c r="G18" s="24"/>
      <c r="H18" s="24"/>
      <c r="I18" s="24"/>
      <c r="J18" s="1"/>
      <c r="K18" s="39"/>
      <c r="L18" s="39"/>
      <c r="M18" s="39"/>
      <c r="N18" s="26"/>
      <c r="O18" s="35"/>
      <c r="P18" s="75" t="s">
        <v>51</v>
      </c>
      <c r="Q18" s="76"/>
      <c r="R18" s="71" t="s">
        <v>49</v>
      </c>
      <c r="S18" s="71"/>
      <c r="T18" s="71"/>
      <c r="U18" s="71"/>
      <c r="V18" s="71"/>
      <c r="W18" s="71"/>
      <c r="X18" s="71"/>
      <c r="Y18" s="71"/>
      <c r="Z18" s="71"/>
      <c r="AA18" s="77" t="s">
        <v>48</v>
      </c>
      <c r="AB18" s="77"/>
      <c r="AC18" s="77" t="s">
        <v>54</v>
      </c>
      <c r="AD18" s="77"/>
      <c r="AE18" s="78"/>
      <c r="AF18" s="8"/>
      <c r="AG18" s="8"/>
    </row>
    <row r="19" spans="1:33" ht="15" customHeight="1" x14ac:dyDescent="0.2">
      <c r="A19" s="1"/>
      <c r="B19" s="44" t="s">
        <v>20</v>
      </c>
      <c r="C19" s="45"/>
      <c r="D19" s="46"/>
      <c r="E19" s="47"/>
      <c r="F19" s="47"/>
      <c r="G19" s="47"/>
      <c r="H19" s="47"/>
      <c r="I19" s="47"/>
      <c r="J19" s="1"/>
      <c r="K19" s="48"/>
      <c r="L19" s="48"/>
      <c r="M19" s="48"/>
      <c r="N19" s="49"/>
      <c r="O19" s="35"/>
      <c r="P19" s="75" t="s">
        <v>52</v>
      </c>
      <c r="Q19" s="76"/>
      <c r="R19" s="71" t="s">
        <v>50</v>
      </c>
      <c r="S19" s="71"/>
      <c r="T19" s="71"/>
      <c r="U19" s="71"/>
      <c r="V19" s="71"/>
      <c r="W19" s="71"/>
      <c r="X19" s="71"/>
      <c r="Y19" s="71"/>
      <c r="Z19" s="71"/>
      <c r="AA19" s="77" t="s">
        <v>23</v>
      </c>
      <c r="AB19" s="77"/>
      <c r="AC19" s="77" t="s">
        <v>53</v>
      </c>
      <c r="AD19" s="77"/>
      <c r="AE19" s="78"/>
      <c r="AF19" s="8"/>
      <c r="AG19" s="8"/>
    </row>
    <row r="20" spans="1:33" ht="15" customHeight="1" x14ac:dyDescent="0.2">
      <c r="A20" s="1"/>
      <c r="B20" s="50" t="s">
        <v>21</v>
      </c>
      <c r="C20" s="51"/>
      <c r="D20" s="52"/>
      <c r="E20" s="18">
        <f>SUM(E17:E19)</f>
        <v>16</v>
      </c>
      <c r="F20" s="18">
        <f>SUM(F17:F19)</f>
        <v>1</v>
      </c>
      <c r="G20" s="18">
        <f>SUM(G17:G19)</f>
        <v>4</v>
      </c>
      <c r="H20" s="18">
        <f>SUM(H17:H19)</f>
        <v>6</v>
      </c>
      <c r="I20" s="18">
        <f>SUM(I17:I19)</f>
        <v>31</v>
      </c>
      <c r="J20" s="1"/>
      <c r="K20" s="53">
        <f>PRODUCT((F20+G20)/E20)</f>
        <v>0.3125</v>
      </c>
      <c r="L20" s="53">
        <f>PRODUCT(H20/E20)</f>
        <v>0.375</v>
      </c>
      <c r="M20" s="53">
        <f>PRODUCT(I20/E20)</f>
        <v>1.9375</v>
      </c>
      <c r="N20" s="30">
        <f>PRODUCT(I20/O20)</f>
        <v>0.43055555555555558</v>
      </c>
      <c r="O20" s="35">
        <f>SUM(O17:O19)</f>
        <v>72</v>
      </c>
      <c r="P20" s="79" t="s">
        <v>24</v>
      </c>
      <c r="Q20" s="80"/>
      <c r="R20" s="81" t="s">
        <v>49</v>
      </c>
      <c r="S20" s="81"/>
      <c r="T20" s="81"/>
      <c r="U20" s="81"/>
      <c r="V20" s="81"/>
      <c r="W20" s="81"/>
      <c r="X20" s="81"/>
      <c r="Y20" s="81"/>
      <c r="Z20" s="81"/>
      <c r="AA20" s="82" t="s">
        <v>48</v>
      </c>
      <c r="AB20" s="82"/>
      <c r="AC20" s="82" t="s">
        <v>54</v>
      </c>
      <c r="AD20" s="82"/>
      <c r="AE20" s="83"/>
      <c r="AF20" s="8"/>
      <c r="AG20" s="8"/>
    </row>
    <row r="21" spans="1:33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 t="s">
        <v>37</v>
      </c>
      <c r="C22" s="1"/>
      <c r="D22" s="1" t="s">
        <v>44</v>
      </c>
      <c r="E22" s="1"/>
      <c r="F22" s="35"/>
      <c r="G22" s="35"/>
      <c r="H22" s="35"/>
      <c r="I22" s="1"/>
      <c r="J22" s="1"/>
      <c r="K22" s="1"/>
      <c r="L22" s="1"/>
      <c r="M22" s="1"/>
      <c r="N22" s="33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 t="s">
        <v>55</v>
      </c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3"/>
      <c r="D180" s="1"/>
      <c r="E180" s="1"/>
      <c r="F180" s="35"/>
      <c r="G180" s="35"/>
      <c r="H180" s="35"/>
      <c r="I180" s="1"/>
      <c r="J180" s="1"/>
      <c r="K180" s="1"/>
      <c r="L180" s="1"/>
      <c r="M180" s="1"/>
      <c r="N180" s="1"/>
      <c r="O180" s="54"/>
      <c r="P180" s="1"/>
      <c r="Q180" s="33"/>
      <c r="R180" s="1"/>
      <c r="S180" s="1"/>
      <c r="T180" s="35"/>
      <c r="U180" s="35"/>
      <c r="V180" s="35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  <row r="181" spans="1:33" ht="15" customHeight="1" x14ac:dyDescent="0.2">
      <c r="A181" s="1"/>
      <c r="B181" s="1"/>
      <c r="C181" s="33"/>
      <c r="D181" s="1"/>
      <c r="E181" s="1"/>
      <c r="F181" s="35"/>
      <c r="G181" s="35"/>
      <c r="H181" s="35"/>
      <c r="I181" s="1"/>
      <c r="J181" s="1"/>
      <c r="K181" s="1"/>
      <c r="L181" s="1"/>
      <c r="M181" s="1"/>
      <c r="N181" s="1"/>
      <c r="O181" s="54"/>
      <c r="P181" s="1"/>
      <c r="Q181" s="33"/>
      <c r="R181" s="1"/>
      <c r="S181" s="1"/>
      <c r="T181" s="35"/>
      <c r="U181" s="35"/>
      <c r="V181" s="35"/>
      <c r="W181" s="1"/>
      <c r="X181" s="1"/>
      <c r="Y181" s="1"/>
      <c r="Z181" s="1"/>
      <c r="AA181" s="1"/>
      <c r="AB181" s="1"/>
      <c r="AC181" s="1"/>
      <c r="AD181" s="1"/>
      <c r="AE181" s="1"/>
      <c r="AF181" s="8"/>
      <c r="AG181" s="8"/>
    </row>
  </sheetData>
  <sortState ref="D23:L24">
    <sortCondition ref="D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2020-09-09T19:48:14Z</dcterms:modified>
</cp:coreProperties>
</file>