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T14" i="1" l="1"/>
  <c r="T13" i="1" l="1"/>
  <c r="T12" i="1"/>
  <c r="T11" i="1"/>
  <c r="T10" i="1"/>
  <c r="O17" i="1" l="1"/>
  <c r="AJ17" i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N22" i="1" s="1"/>
  <c r="X17" i="1"/>
  <c r="H22" i="1" s="1"/>
  <c r="W17" i="1"/>
  <c r="G22" i="1" s="1"/>
  <c r="V17" i="1"/>
  <c r="F22" i="1" s="1"/>
  <c r="U17" i="1"/>
  <c r="E22" i="1" s="1"/>
  <c r="M17" i="1"/>
  <c r="L17" i="1"/>
  <c r="T17" i="1" s="1"/>
  <c r="K17" i="1"/>
  <c r="J17" i="1"/>
  <c r="I17" i="1"/>
  <c r="H17" i="1"/>
  <c r="H21" i="1" s="1"/>
  <c r="G17" i="1"/>
  <c r="G21" i="1" s="1"/>
  <c r="F17" i="1"/>
  <c r="F21" i="1" s="1"/>
  <c r="E17" i="1"/>
  <c r="E21" i="1" s="1"/>
  <c r="E24" i="1" l="1"/>
  <c r="F24" i="1"/>
  <c r="K21" i="1"/>
  <c r="H24" i="1"/>
  <c r="L21" i="1"/>
  <c r="D18" i="1"/>
  <c r="K22" i="1"/>
  <c r="I21" i="1"/>
  <c r="M21" i="1" s="1"/>
  <c r="O21" i="1"/>
  <c r="O24" i="1" s="1"/>
  <c r="N17" i="1"/>
  <c r="N21" i="1" s="1"/>
  <c r="G24" i="1"/>
  <c r="M22" i="1"/>
  <c r="L22" i="1"/>
  <c r="I24" i="1"/>
  <c r="L24" i="1" l="1"/>
  <c r="K24" i="1"/>
  <c r="N24" i="1"/>
  <c r="M24" i="1"/>
</calcChain>
</file>

<file path=xl/sharedStrings.xml><?xml version="1.0" encoding="utf-8"?>
<sst xmlns="http://schemas.openxmlformats.org/spreadsheetml/2006/main" count="108" uniqueCount="69">
  <si>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</si>
  <si>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</si>
  <si>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</si>
  <si>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</si>
  <si>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</si>
  <si>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</si>
  <si>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</si>
  <si>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</si>
  <si>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</si>
  <si>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</si>
  <si>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</si>
  <si>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</si>
  <si>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</si>
  <si>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</si>
  <si>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</si>
  <si>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</si>
  <si>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</si>
  <si>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</si>
  <si>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</si>
  <si>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</si>
  <si>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</si>
  <si>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</si>
  <si>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</si>
  <si>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</si>
  <si>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</si>
  <si>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</si>
  <si>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</si>
  <si>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</si>
  <si>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</si>
  <si>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</si>
  <si>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</si>
  <si>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</si>
  <si>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</si>
  <si>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</si>
  <si>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</si>
  <si>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</si>
  <si>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</si>
  <si>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</si>
  <si>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</si>
  <si>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KaMa</t>
  </si>
  <si>
    <t>2.  ottelu</t>
  </si>
  <si>
    <t>Laura Jokinen</t>
  </si>
  <si>
    <t>8.5.1989   Rauma</t>
  </si>
  <si>
    <t>Fera = Fera, Rauma  (1958),  kasvattajaseura</t>
  </si>
  <si>
    <t>KaMa = Kankaanpään Maila  (1958)</t>
  </si>
  <si>
    <t>KöLa</t>
  </si>
  <si>
    <t>KöLa = Köyliön Lallit  (1946)</t>
  </si>
  <si>
    <t>suomensarja</t>
  </si>
  <si>
    <t>Pesäkarhut  2</t>
  </si>
  <si>
    <t>Pesäkarhut = Pesäkarhut, Pori  (1985)</t>
  </si>
  <si>
    <t>Fera  3</t>
  </si>
  <si>
    <t>Fera  2</t>
  </si>
  <si>
    <t>09.05. 2015  KaMa - Lukko  1-0  (2-1, 2-2)</t>
  </si>
  <si>
    <t xml:space="preserve">  26 v   0 kk   1 pv</t>
  </si>
  <si>
    <t xml:space="preserve">  26 v   0 kk   9 pv</t>
  </si>
  <si>
    <t>16.  ottelu</t>
  </si>
  <si>
    <t>17.05. 2015  KaMa - Pesä Ysit  2-0  (4-1, 2-1)</t>
  </si>
  <si>
    <t>12.07. 2015  KaMa - Pesä Ysit  2-0  (8-1, 10-0)</t>
  </si>
  <si>
    <t xml:space="preserve">  26 v   2 kk   4 pv</t>
  </si>
  <si>
    <t>L+T</t>
  </si>
  <si>
    <t>4.</t>
  </si>
  <si>
    <t>10.</t>
  </si>
  <si>
    <t>5.</t>
  </si>
  <si>
    <t>Lukko</t>
  </si>
  <si>
    <t>6.</t>
  </si>
  <si>
    <t>Lukko = Fera</t>
  </si>
  <si>
    <t xml:space="preserve"> Vuoden tulokas  2015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</si>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</sst>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0" fontId="0" fillId="3" borderId="0" xfId="0" applyFill="1"/>
    <xf numFmtId="0" fontId="0" fillId="2" borderId="0" xfId="0" applyFill="1"/>
    <xf numFmtId="0" fontId="1" fillId="0" borderId="0" xfId="0" applyFont="1" applyFill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5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18" width="5.7109375" style="97" customWidth="1"/>
    <col min="19" max="19" width="5.7109375" style="98" customWidth="1"/>
    <col min="20" max="20" width="0.7109375" style="42" customWidth="1"/>
    <col min="21" max="28" width="5.7109375" style="78" customWidth="1"/>
    <col min="29" max="32" width="5.7109375" style="25" customWidth="1"/>
    <col min="33" max="33" width="5.7109375" style="7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4.2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96"/>
      <c r="Q1" s="96"/>
      <c r="R1" s="9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1">
        <v>2005</v>
      </c>
      <c r="C4" s="81"/>
      <c r="D4" s="82" t="s">
        <v>50</v>
      </c>
      <c r="E4" s="81"/>
      <c r="F4" s="83" t="s">
        <v>47</v>
      </c>
      <c r="G4" s="84"/>
      <c r="H4" s="85"/>
      <c r="I4" s="81"/>
      <c r="J4" s="81"/>
      <c r="K4" s="81"/>
      <c r="L4" s="81"/>
      <c r="M4" s="81"/>
      <c r="N4" s="86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1">
        <v>2006</v>
      </c>
      <c r="C5" s="81"/>
      <c r="D5" s="82" t="s">
        <v>50</v>
      </c>
      <c r="E5" s="81"/>
      <c r="F5" s="83" t="s">
        <v>47</v>
      </c>
      <c r="G5" s="84"/>
      <c r="H5" s="85"/>
      <c r="I5" s="81"/>
      <c r="J5" s="81"/>
      <c r="K5" s="81"/>
      <c r="L5" s="81"/>
      <c r="M5" s="81"/>
      <c r="N5" s="8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1">
        <v>2007</v>
      </c>
      <c r="C6" s="81"/>
      <c r="D6" s="82" t="s">
        <v>51</v>
      </c>
      <c r="E6" s="81"/>
      <c r="F6" s="83" t="s">
        <v>47</v>
      </c>
      <c r="G6" s="84"/>
      <c r="H6" s="85"/>
      <c r="I6" s="81"/>
      <c r="J6" s="81"/>
      <c r="K6" s="81"/>
      <c r="L6" s="81"/>
      <c r="M6" s="81"/>
      <c r="N6" s="86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2008</v>
      </c>
      <c r="C7" s="28"/>
      <c r="D7" s="29" t="s">
        <v>48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87">
        <v>2009</v>
      </c>
      <c r="C8" s="87"/>
      <c r="D8" s="88"/>
      <c r="E8" s="87"/>
      <c r="F8" s="89"/>
      <c r="G8" s="90"/>
      <c r="H8" s="91"/>
      <c r="I8" s="87"/>
      <c r="J8" s="87"/>
      <c r="K8" s="87"/>
      <c r="L8" s="87"/>
      <c r="M8" s="87"/>
      <c r="N8" s="92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8">
        <v>2010</v>
      </c>
      <c r="C9" s="28"/>
      <c r="D9" s="29" t="s">
        <v>45</v>
      </c>
      <c r="E9" s="28"/>
      <c r="F9" s="30" t="s">
        <v>38</v>
      </c>
      <c r="G9" s="31"/>
      <c r="H9" s="32"/>
      <c r="I9" s="28"/>
      <c r="J9" s="28"/>
      <c r="K9" s="28"/>
      <c r="L9" s="28"/>
      <c r="M9" s="28"/>
      <c r="N9" s="33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>
        <v>2011</v>
      </c>
      <c r="C10" s="28"/>
      <c r="D10" s="29" t="s">
        <v>45</v>
      </c>
      <c r="E10" s="28"/>
      <c r="F10" s="30" t="s">
        <v>38</v>
      </c>
      <c r="G10" s="31"/>
      <c r="H10" s="32"/>
      <c r="I10" s="28"/>
      <c r="J10" s="28"/>
      <c r="K10" s="28"/>
      <c r="L10" s="28"/>
      <c r="M10" s="28"/>
      <c r="N10" s="33"/>
      <c r="O10" s="24"/>
      <c r="P10" s="18"/>
      <c r="Q10" s="18"/>
      <c r="R10" s="18"/>
      <c r="S10" s="18"/>
      <c r="T10" s="24" t="e">
        <f t="shared" ref="T10:T17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1">
        <v>2012</v>
      </c>
      <c r="C11" s="81"/>
      <c r="D11" s="82" t="s">
        <v>45</v>
      </c>
      <c r="E11" s="81"/>
      <c r="F11" s="83" t="s">
        <v>47</v>
      </c>
      <c r="G11" s="84"/>
      <c r="H11" s="85"/>
      <c r="I11" s="81"/>
      <c r="J11" s="81"/>
      <c r="K11" s="81"/>
      <c r="L11" s="81"/>
      <c r="M11" s="81"/>
      <c r="N11" s="86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81">
        <v>2013</v>
      </c>
      <c r="C12" s="81"/>
      <c r="D12" s="82" t="s">
        <v>45</v>
      </c>
      <c r="E12" s="81"/>
      <c r="F12" s="83" t="s">
        <v>47</v>
      </c>
      <c r="G12" s="84"/>
      <c r="H12" s="85"/>
      <c r="I12" s="81"/>
      <c r="J12" s="81"/>
      <c r="K12" s="81"/>
      <c r="L12" s="81"/>
      <c r="M12" s="81"/>
      <c r="N12" s="86"/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>
        <v>2014</v>
      </c>
      <c r="C13" s="28"/>
      <c r="D13" s="29" t="s">
        <v>39</v>
      </c>
      <c r="E13" s="28"/>
      <c r="F13" s="30" t="s">
        <v>38</v>
      </c>
      <c r="G13" s="31"/>
      <c r="H13" s="32"/>
      <c r="I13" s="28"/>
      <c r="J13" s="28"/>
      <c r="K13" s="28"/>
      <c r="L13" s="28"/>
      <c r="M13" s="28"/>
      <c r="N13" s="33"/>
      <c r="O13" s="24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2015</v>
      </c>
      <c r="C14" s="26" t="s">
        <v>62</v>
      </c>
      <c r="D14" s="34" t="s">
        <v>39</v>
      </c>
      <c r="E14" s="26">
        <v>23</v>
      </c>
      <c r="F14" s="26">
        <v>2</v>
      </c>
      <c r="G14" s="26">
        <v>0</v>
      </c>
      <c r="H14" s="26">
        <v>42</v>
      </c>
      <c r="I14" s="26">
        <v>98</v>
      </c>
      <c r="J14" s="26">
        <v>67</v>
      </c>
      <c r="K14" s="26">
        <v>22</v>
      </c>
      <c r="L14" s="26">
        <v>7</v>
      </c>
      <c r="M14" s="26">
        <v>2</v>
      </c>
      <c r="N14" s="35">
        <v>0.52680000000000005</v>
      </c>
      <c r="O14" s="80">
        <v>186</v>
      </c>
      <c r="P14" s="18"/>
      <c r="Q14" s="18" t="s">
        <v>60</v>
      </c>
      <c r="R14" s="18" t="s">
        <v>61</v>
      </c>
      <c r="S14" s="18"/>
      <c r="T14" s="24" t="e">
        <f t="shared" ref="T14" si="1">PRODUCT(L14/S14)</f>
        <v>#DIV/0!</v>
      </c>
      <c r="U14" s="26">
        <v>3</v>
      </c>
      <c r="V14" s="26">
        <v>0</v>
      </c>
      <c r="W14" s="26">
        <v>0</v>
      </c>
      <c r="X14" s="26">
        <v>1</v>
      </c>
      <c r="Y14" s="26">
        <v>9</v>
      </c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2016</v>
      </c>
      <c r="C15" s="26" t="s">
        <v>60</v>
      </c>
      <c r="D15" s="34" t="s">
        <v>63</v>
      </c>
      <c r="E15" s="26">
        <v>22</v>
      </c>
      <c r="F15" s="26">
        <v>1</v>
      </c>
      <c r="G15" s="26">
        <v>5</v>
      </c>
      <c r="H15" s="26">
        <v>15</v>
      </c>
      <c r="I15" s="26">
        <v>55</v>
      </c>
      <c r="J15" s="26">
        <v>33</v>
      </c>
      <c r="K15" s="26">
        <v>9</v>
      </c>
      <c r="L15" s="26">
        <v>7</v>
      </c>
      <c r="M15" s="26">
        <v>6</v>
      </c>
      <c r="N15" s="35">
        <v>0.41699999999999998</v>
      </c>
      <c r="O15" s="80">
        <v>132</v>
      </c>
      <c r="P15" s="18"/>
      <c r="Q15" s="18"/>
      <c r="R15" s="18"/>
      <c r="S15" s="18"/>
      <c r="T15" s="24"/>
      <c r="U15" s="26">
        <v>9</v>
      </c>
      <c r="V15" s="26">
        <v>0</v>
      </c>
      <c r="W15" s="26">
        <v>1</v>
      </c>
      <c r="X15" s="26">
        <v>5</v>
      </c>
      <c r="Y15" s="26">
        <v>29</v>
      </c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2017</v>
      </c>
      <c r="C16" s="26" t="s">
        <v>64</v>
      </c>
      <c r="D16" s="34" t="s">
        <v>63</v>
      </c>
      <c r="E16" s="26">
        <v>23</v>
      </c>
      <c r="F16" s="26">
        <v>0</v>
      </c>
      <c r="G16" s="26">
        <v>0</v>
      </c>
      <c r="H16" s="26">
        <v>18</v>
      </c>
      <c r="I16" s="26">
        <v>75</v>
      </c>
      <c r="J16" s="26">
        <v>52</v>
      </c>
      <c r="K16" s="26">
        <v>16</v>
      </c>
      <c r="L16" s="26">
        <v>7</v>
      </c>
      <c r="M16" s="26">
        <v>0</v>
      </c>
      <c r="N16" s="35">
        <v>0.45450000000000002</v>
      </c>
      <c r="O16" s="80">
        <v>165</v>
      </c>
      <c r="P16" s="18"/>
      <c r="Q16" s="18"/>
      <c r="R16" s="18"/>
      <c r="S16" s="18"/>
      <c r="T16" s="24"/>
      <c r="U16" s="26">
        <v>3</v>
      </c>
      <c r="V16" s="26">
        <v>0</v>
      </c>
      <c r="W16" s="26">
        <v>0</v>
      </c>
      <c r="X16" s="26">
        <v>2</v>
      </c>
      <c r="Y16" s="26">
        <v>11</v>
      </c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2">SUM(E4:E16)</f>
        <v>68</v>
      </c>
      <c r="F17" s="18">
        <f t="shared" si="2"/>
        <v>3</v>
      </c>
      <c r="G17" s="18">
        <f t="shared" si="2"/>
        <v>5</v>
      </c>
      <c r="H17" s="18">
        <f t="shared" si="2"/>
        <v>75</v>
      </c>
      <c r="I17" s="18">
        <f t="shared" si="2"/>
        <v>228</v>
      </c>
      <c r="J17" s="18">
        <f t="shared" si="2"/>
        <v>152</v>
      </c>
      <c r="K17" s="18">
        <f t="shared" si="2"/>
        <v>47</v>
      </c>
      <c r="L17" s="18">
        <f t="shared" si="2"/>
        <v>21</v>
      </c>
      <c r="M17" s="18">
        <f t="shared" si="2"/>
        <v>8</v>
      </c>
      <c r="N17" s="36">
        <f>PRODUCT(I17/O17)</f>
        <v>0.47204968944099379</v>
      </c>
      <c r="O17" s="37">
        <f>SUM(O11:O16)</f>
        <v>483</v>
      </c>
      <c r="P17" s="18"/>
      <c r="Q17" s="18"/>
      <c r="R17" s="18"/>
      <c r="S17" s="18"/>
      <c r="T17" s="24" t="e">
        <f t="shared" si="0"/>
        <v>#DIV/0!</v>
      </c>
      <c r="U17" s="18">
        <f t="shared" ref="U17:AJ17" si="3">SUM(U4:U16)</f>
        <v>15</v>
      </c>
      <c r="V17" s="18">
        <f t="shared" si="3"/>
        <v>0</v>
      </c>
      <c r="W17" s="18">
        <f t="shared" si="3"/>
        <v>1</v>
      </c>
      <c r="X17" s="18">
        <f t="shared" si="3"/>
        <v>8</v>
      </c>
      <c r="Y17" s="18">
        <f t="shared" si="3"/>
        <v>49</v>
      </c>
      <c r="Z17" s="18">
        <f t="shared" si="3"/>
        <v>0</v>
      </c>
      <c r="AA17" s="18">
        <f t="shared" si="3"/>
        <v>0</v>
      </c>
      <c r="AB17" s="18">
        <f t="shared" si="3"/>
        <v>0</v>
      </c>
      <c r="AC17" s="18">
        <f t="shared" si="3"/>
        <v>0</v>
      </c>
      <c r="AD17" s="18">
        <f t="shared" si="3"/>
        <v>0</v>
      </c>
      <c r="AE17" s="18">
        <f t="shared" si="3"/>
        <v>0</v>
      </c>
      <c r="AF17" s="18">
        <f t="shared" si="3"/>
        <v>0</v>
      </c>
      <c r="AG17" s="18">
        <f t="shared" si="3"/>
        <v>0</v>
      </c>
      <c r="AH17" s="18">
        <f t="shared" si="3"/>
        <v>0</v>
      </c>
      <c r="AI17" s="18">
        <f t="shared" si="3"/>
        <v>0</v>
      </c>
      <c r="AJ17" s="18">
        <f t="shared" si="3"/>
        <v>0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4" t="s">
        <v>2</v>
      </c>
      <c r="C18" s="38"/>
      <c r="D18" s="39">
        <f>SUM(F17:H17)+((I17-F17-G17)/3)+(E17/3)+(AE17*25)+(AF17*25)+(AG17*10)+(AH17*25)+(AI17*20)+(AJ17*15)</f>
        <v>178.99999999999997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1"/>
      <c r="AG18" s="24"/>
      <c r="AH18" s="1"/>
      <c r="AI18" s="41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0"/>
      <c r="O19" s="42"/>
      <c r="P19" s="1"/>
      <c r="Q19" s="43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1"/>
      <c r="AE19" s="1"/>
      <c r="AF19" s="1"/>
      <c r="AG19" s="24"/>
      <c r="AH19" s="1"/>
      <c r="AI19" s="1"/>
      <c r="AJ19" s="1"/>
      <c r="AK19" s="23"/>
      <c r="AL19" s="23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4"/>
      <c r="D20" s="44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6" t="s">
        <v>35</v>
      </c>
      <c r="O20" s="24"/>
      <c r="P20" s="45" t="s">
        <v>32</v>
      </c>
      <c r="Q20" s="12"/>
      <c r="R20" s="12"/>
      <c r="S20" s="12"/>
      <c r="T20" s="46"/>
      <c r="U20" s="46"/>
      <c r="V20" s="46"/>
      <c r="W20" s="46"/>
      <c r="X20" s="46"/>
      <c r="Y20" s="12"/>
      <c r="Z20" s="12"/>
      <c r="AA20" s="12"/>
      <c r="AB20" s="11"/>
      <c r="AC20" s="12"/>
      <c r="AD20" s="12"/>
      <c r="AE20" s="12"/>
      <c r="AF20" s="12"/>
      <c r="AG20" s="11"/>
      <c r="AH20" s="12"/>
      <c r="AI20" s="12"/>
      <c r="AJ20" s="47"/>
      <c r="AK20" s="23"/>
      <c r="AL20" s="23"/>
      <c r="AM20" s="8"/>
      <c r="AN20" s="8"/>
      <c r="AO20" s="8"/>
      <c r="AP20" s="8"/>
    </row>
    <row r="21" spans="1:42" ht="15" customHeight="1" x14ac:dyDescent="0.2">
      <c r="A21" s="1"/>
      <c r="B21" s="45" t="s">
        <v>17</v>
      </c>
      <c r="C21" s="12"/>
      <c r="D21" s="47"/>
      <c r="E21" s="26">
        <f>PRODUCT(E17)</f>
        <v>68</v>
      </c>
      <c r="F21" s="26">
        <f>PRODUCT(F17)</f>
        <v>3</v>
      </c>
      <c r="G21" s="26">
        <f>PRODUCT(G17)</f>
        <v>5</v>
      </c>
      <c r="H21" s="26">
        <f>PRODUCT(H17)</f>
        <v>75</v>
      </c>
      <c r="I21" s="26">
        <f>PRODUCT(I17)</f>
        <v>228</v>
      </c>
      <c r="J21" s="1"/>
      <c r="K21" s="48">
        <f>PRODUCT((F21+G21)/E21)</f>
        <v>0.11764705882352941</v>
      </c>
      <c r="L21" s="48">
        <f>PRODUCT(H21/E21)</f>
        <v>1.1029411764705883</v>
      </c>
      <c r="M21" s="48">
        <f>PRODUCT(I21/E21)</f>
        <v>3.3529411764705883</v>
      </c>
      <c r="N21" s="35">
        <f>PRODUCT(N17)</f>
        <v>0.47204968944099379</v>
      </c>
      <c r="O21" s="24">
        <f>PRODUCT(O17)</f>
        <v>483</v>
      </c>
      <c r="P21" s="49" t="s">
        <v>33</v>
      </c>
      <c r="Q21" s="50"/>
      <c r="R21" s="51" t="s">
        <v>52</v>
      </c>
      <c r="S21" s="51"/>
      <c r="T21" s="51"/>
      <c r="U21" s="51"/>
      <c r="V21" s="51"/>
      <c r="W21" s="51"/>
      <c r="X21" s="51"/>
      <c r="Y21" s="51"/>
      <c r="Z21" s="51"/>
      <c r="AA21" s="51"/>
      <c r="AB21" s="53" t="s">
        <v>36</v>
      </c>
      <c r="AC21" s="51"/>
      <c r="AD21" s="51"/>
      <c r="AE21" s="52" t="s">
        <v>53</v>
      </c>
      <c r="AF21" s="51"/>
      <c r="AG21" s="53"/>
      <c r="AH21" s="51"/>
      <c r="AI21" s="51"/>
      <c r="AJ21" s="93"/>
      <c r="AK21" s="23"/>
      <c r="AL21" s="23"/>
      <c r="AM21" s="8"/>
      <c r="AN21" s="8"/>
      <c r="AO21" s="8"/>
      <c r="AP21" s="8"/>
    </row>
    <row r="22" spans="1:42" ht="15" customHeight="1" x14ac:dyDescent="0.2">
      <c r="A22" s="1"/>
      <c r="B22" s="54" t="s">
        <v>18</v>
      </c>
      <c r="C22" s="55"/>
      <c r="D22" s="56"/>
      <c r="E22" s="26">
        <f>SUM(U17)</f>
        <v>15</v>
      </c>
      <c r="F22" s="26">
        <f>SUM(V17)</f>
        <v>0</v>
      </c>
      <c r="G22" s="26">
        <f>SUM(W17)</f>
        <v>1</v>
      </c>
      <c r="H22" s="26">
        <f>SUM(X17)</f>
        <v>8</v>
      </c>
      <c r="I22" s="26">
        <f>SUM(Y17)</f>
        <v>49</v>
      </c>
      <c r="J22" s="1"/>
      <c r="K22" s="48">
        <f>PRODUCT((F22+G22)/E22)</f>
        <v>6.6666666666666666E-2</v>
      </c>
      <c r="L22" s="48">
        <f>PRODUCT(H22/E22)</f>
        <v>0.53333333333333333</v>
      </c>
      <c r="M22" s="48">
        <f>PRODUCT(I22/E22)</f>
        <v>3.2666666666666666</v>
      </c>
      <c r="N22" s="35">
        <f>PRODUCT(I22/O22)</f>
        <v>0.46666666666666667</v>
      </c>
      <c r="O22" s="24">
        <v>105</v>
      </c>
      <c r="P22" s="57" t="s">
        <v>67</v>
      </c>
      <c r="Q22" s="58"/>
      <c r="R22" s="59" t="s">
        <v>57</v>
      </c>
      <c r="S22" s="59"/>
      <c r="T22" s="59"/>
      <c r="U22" s="59"/>
      <c r="V22" s="59"/>
      <c r="W22" s="59"/>
      <c r="X22" s="59"/>
      <c r="Y22" s="59"/>
      <c r="Z22" s="59"/>
      <c r="AA22" s="59"/>
      <c r="AB22" s="61" t="s">
        <v>55</v>
      </c>
      <c r="AC22" s="59"/>
      <c r="AD22" s="59"/>
      <c r="AE22" s="60" t="s">
        <v>58</v>
      </c>
      <c r="AF22" s="59"/>
      <c r="AG22" s="61"/>
      <c r="AH22" s="59"/>
      <c r="AI22" s="59"/>
      <c r="AJ22" s="94"/>
      <c r="AK22" s="23"/>
      <c r="AL22" s="23"/>
      <c r="AM22" s="8"/>
      <c r="AN22" s="8"/>
      <c r="AO22" s="8"/>
      <c r="AP22" s="8"/>
    </row>
    <row r="23" spans="1:42" ht="15" customHeight="1" x14ac:dyDescent="0.2">
      <c r="A23" s="1"/>
      <c r="B23" s="62" t="s">
        <v>19</v>
      </c>
      <c r="C23" s="63"/>
      <c r="D23" s="64"/>
      <c r="E23" s="27"/>
      <c r="F23" s="27"/>
      <c r="G23" s="27"/>
      <c r="H23" s="27"/>
      <c r="I23" s="27"/>
      <c r="J23" s="1"/>
      <c r="K23" s="65"/>
      <c r="L23" s="65"/>
      <c r="M23" s="65"/>
      <c r="N23" s="66"/>
      <c r="O23" s="24">
        <v>0</v>
      </c>
      <c r="P23" s="57" t="s">
        <v>68</v>
      </c>
      <c r="Q23" s="58"/>
      <c r="R23" s="59" t="s">
        <v>56</v>
      </c>
      <c r="S23" s="59"/>
      <c r="T23" s="59"/>
      <c r="U23" s="59"/>
      <c r="V23" s="59"/>
      <c r="W23" s="59"/>
      <c r="X23" s="59"/>
      <c r="Y23" s="59"/>
      <c r="Z23" s="59"/>
      <c r="AA23" s="59"/>
      <c r="AB23" s="61" t="s">
        <v>40</v>
      </c>
      <c r="AC23" s="59"/>
      <c r="AD23" s="59"/>
      <c r="AE23" s="60" t="s">
        <v>54</v>
      </c>
      <c r="AF23" s="59"/>
      <c r="AG23" s="61"/>
      <c r="AH23" s="59"/>
      <c r="AI23" s="59"/>
      <c r="AJ23" s="94"/>
      <c r="AK23" s="23"/>
      <c r="AL23" s="23"/>
      <c r="AM23" s="8"/>
      <c r="AN23" s="8"/>
      <c r="AO23" s="8"/>
      <c r="AP23" s="8"/>
    </row>
    <row r="24" spans="1:42" ht="15" customHeight="1" x14ac:dyDescent="0.2">
      <c r="A24" s="1"/>
      <c r="B24" s="67" t="s">
        <v>20</v>
      </c>
      <c r="C24" s="68"/>
      <c r="D24" s="69"/>
      <c r="E24" s="18">
        <f>SUM(E21:E23)</f>
        <v>83</v>
      </c>
      <c r="F24" s="18">
        <f>SUM(F21:F23)</f>
        <v>3</v>
      </c>
      <c r="G24" s="18">
        <f>SUM(G21:G23)</f>
        <v>6</v>
      </c>
      <c r="H24" s="18">
        <f>SUM(H21:H23)</f>
        <v>83</v>
      </c>
      <c r="I24" s="18">
        <f>SUM(I21:I23)</f>
        <v>277</v>
      </c>
      <c r="J24" s="1"/>
      <c r="K24" s="70">
        <f>PRODUCT((F24+G24)/E24)</f>
        <v>0.10843373493975904</v>
      </c>
      <c r="L24" s="70">
        <f>PRODUCT(H24/E24)</f>
        <v>1</v>
      </c>
      <c r="M24" s="70">
        <f>PRODUCT(I24/E24)</f>
        <v>3.3373493975903616</v>
      </c>
      <c r="N24" s="36">
        <f>PRODUCT(I24/O24)</f>
        <v>0.47108843537414968</v>
      </c>
      <c r="O24" s="24">
        <f>SUM(O21:O23)</f>
        <v>588</v>
      </c>
      <c r="P24" s="71" t="s">
        <v>34</v>
      </c>
      <c r="Q24" s="72"/>
      <c r="R24" s="73" t="s">
        <v>57</v>
      </c>
      <c r="S24" s="73"/>
      <c r="T24" s="73"/>
      <c r="U24" s="73"/>
      <c r="V24" s="73"/>
      <c r="W24" s="73"/>
      <c r="X24" s="73"/>
      <c r="Y24" s="73"/>
      <c r="Z24" s="73"/>
      <c r="AA24" s="73"/>
      <c r="AB24" s="75" t="s">
        <v>55</v>
      </c>
      <c r="AC24" s="73"/>
      <c r="AD24" s="73"/>
      <c r="AE24" s="74" t="s">
        <v>58</v>
      </c>
      <c r="AF24" s="73"/>
      <c r="AG24" s="75"/>
      <c r="AH24" s="73"/>
      <c r="AI24" s="73"/>
      <c r="AJ24" s="95"/>
      <c r="AK24" s="23"/>
      <c r="AL24" s="23"/>
      <c r="AM24" s="8"/>
      <c r="AN24" s="8"/>
      <c r="AO24" s="8"/>
      <c r="AP24" s="8"/>
    </row>
    <row r="25" spans="1:42" ht="15" customHeight="1" x14ac:dyDescent="0.25">
      <c r="A25" s="1"/>
      <c r="B25" s="41"/>
      <c r="C25" s="41"/>
      <c r="D25" s="41"/>
      <c r="E25" s="41"/>
      <c r="F25" s="41"/>
      <c r="G25" s="41"/>
      <c r="H25" s="41"/>
      <c r="I25" s="41"/>
      <c r="J25" s="1"/>
      <c r="K25" s="41"/>
      <c r="L25" s="41"/>
      <c r="M25" s="41"/>
      <c r="N25" s="40"/>
      <c r="O25" s="24"/>
      <c r="P25" s="1"/>
      <c r="Q25" s="43"/>
      <c r="R25" s="1"/>
      <c r="S25" s="1"/>
      <c r="T25" s="24"/>
      <c r="U25" s="24"/>
      <c r="V25" s="76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23"/>
      <c r="AM25" s="8"/>
      <c r="AN25" s="8"/>
      <c r="AO25" s="8"/>
      <c r="AP25" s="8"/>
    </row>
    <row r="26" spans="1:42" ht="15" customHeight="1" x14ac:dyDescent="0.25">
      <c r="A26" s="1"/>
      <c r="B26" s="45" t="s">
        <v>66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99"/>
      <c r="O26" s="11"/>
      <c r="P26" s="12"/>
      <c r="Q26" s="12"/>
      <c r="R26" s="12"/>
      <c r="S26" s="12"/>
      <c r="T26" s="11"/>
      <c r="U26" s="11"/>
      <c r="V26" s="100"/>
      <c r="W26" s="12"/>
      <c r="X26" s="12"/>
      <c r="Y26" s="12"/>
      <c r="Z26" s="12"/>
      <c r="AA26" s="12"/>
      <c r="AB26" s="11"/>
      <c r="AC26" s="12"/>
      <c r="AD26" s="12"/>
      <c r="AE26" s="12"/>
      <c r="AF26" s="12"/>
      <c r="AG26" s="11"/>
      <c r="AH26" s="12"/>
      <c r="AI26" s="12"/>
      <c r="AJ26" s="47"/>
      <c r="AK26" s="23"/>
      <c r="AL26" s="23"/>
      <c r="AM26" s="8"/>
      <c r="AN26" s="8"/>
      <c r="AO26" s="8"/>
      <c r="AP26" s="8"/>
    </row>
    <row r="27" spans="1:42" ht="15" customHeight="1" x14ac:dyDescent="0.25">
      <c r="A27" s="1"/>
      <c r="B27" s="43"/>
      <c r="C27" s="43"/>
      <c r="D27" s="43"/>
      <c r="E27" s="43"/>
      <c r="F27" s="43"/>
      <c r="G27" s="43"/>
      <c r="H27" s="43"/>
      <c r="I27" s="43"/>
      <c r="J27" s="1"/>
      <c r="K27" s="43"/>
      <c r="L27" s="43"/>
      <c r="M27" s="43"/>
      <c r="N27" s="40"/>
      <c r="O27" s="24"/>
      <c r="P27" s="1"/>
      <c r="Q27" s="43"/>
      <c r="R27" s="1"/>
      <c r="S27" s="1"/>
      <c r="T27" s="24"/>
      <c r="U27" s="24"/>
      <c r="V27" s="76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23"/>
      <c r="AM27" s="8"/>
      <c r="AN27" s="8"/>
      <c r="AO27" s="8"/>
      <c r="AP27" s="8"/>
    </row>
    <row r="28" spans="1:42" ht="15" customHeight="1" x14ac:dyDescent="0.25">
      <c r="A28" s="1"/>
      <c r="B28" s="1" t="s">
        <v>37</v>
      </c>
      <c r="C28" s="1"/>
      <c r="D28" s="1" t="s">
        <v>43</v>
      </c>
      <c r="E28" s="1"/>
      <c r="F28" s="24"/>
      <c r="G28" s="1"/>
      <c r="H28" s="1"/>
      <c r="I28" s="1"/>
      <c r="J28" s="1"/>
      <c r="K28" s="1"/>
      <c r="L28" s="1"/>
      <c r="M28" s="1"/>
      <c r="N28" s="43"/>
      <c r="O28" s="24"/>
      <c r="P28" s="1"/>
      <c r="Q28" s="43"/>
      <c r="R28" s="1"/>
      <c r="S28" s="1"/>
      <c r="T28" s="24"/>
      <c r="U28" s="24"/>
      <c r="V28" s="76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49</v>
      </c>
      <c r="E29" s="1"/>
      <c r="F29" s="24"/>
      <c r="G29" s="1"/>
      <c r="H29" s="1"/>
      <c r="I29" s="1"/>
      <c r="J29" s="1"/>
      <c r="K29" s="1"/>
      <c r="L29" s="1"/>
      <c r="M29" s="1"/>
      <c r="N29" s="43"/>
      <c r="O29" s="24"/>
      <c r="P29" s="1"/>
      <c r="Q29" s="43"/>
      <c r="R29" s="1"/>
      <c r="S29" s="1"/>
      <c r="T29" s="24"/>
      <c r="U29" s="24"/>
      <c r="V29" s="76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46</v>
      </c>
      <c r="E30" s="1"/>
      <c r="F30" s="24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1"/>
      <c r="S30" s="1"/>
      <c r="T30" s="24"/>
      <c r="U30" s="24"/>
      <c r="V30" s="76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1"/>
      <c r="S31" s="1"/>
      <c r="T31" s="24"/>
      <c r="U31" s="24"/>
      <c r="V31" s="76"/>
      <c r="W31" s="1"/>
      <c r="X31" s="1"/>
      <c r="Y31" s="1"/>
      <c r="Z31" s="1"/>
      <c r="AA31" s="1"/>
      <c r="AB31" s="24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 t="s">
        <v>65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1"/>
      <c r="S32" s="1"/>
      <c r="T32" s="24"/>
      <c r="U32" s="24"/>
      <c r="V32" s="76"/>
      <c r="W32" s="1"/>
      <c r="X32" s="1"/>
      <c r="Y32" s="1"/>
      <c r="Z32" s="1"/>
      <c r="AA32" s="1"/>
      <c r="AB32" s="24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1"/>
      <c r="S33" s="1"/>
      <c r="T33" s="24"/>
      <c r="U33" s="24"/>
      <c r="V33" s="76"/>
      <c r="W33" s="1"/>
      <c r="X33" s="1"/>
      <c r="Y33" s="1"/>
      <c r="Z33" s="1"/>
      <c r="AA33" s="1"/>
      <c r="AB33" s="24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24"/>
      <c r="R34" s="24"/>
      <c r="S34" s="24"/>
      <c r="T34" s="24"/>
      <c r="U34" s="24"/>
      <c r="V34" s="76"/>
      <c r="W34" s="1"/>
      <c r="X34" s="1"/>
      <c r="Y34" s="1"/>
      <c r="Z34" s="1"/>
      <c r="AA34" s="1"/>
      <c r="AB34" s="24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24"/>
      <c r="V35" s="76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24"/>
      <c r="V36" s="76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24"/>
      <c r="V37" s="76"/>
      <c r="W37" s="1"/>
      <c r="X37" s="1"/>
      <c r="Y37" s="1"/>
      <c r="Z37" s="1"/>
      <c r="AA37" s="1"/>
      <c r="AB37" s="24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24"/>
      <c r="V38" s="76"/>
      <c r="W38" s="1"/>
      <c r="X38" s="1"/>
      <c r="Y38" s="1"/>
      <c r="Z38" s="1"/>
      <c r="AA38" s="1"/>
      <c r="AB38" s="24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24"/>
      <c r="V39" s="76"/>
      <c r="W39" s="1"/>
      <c r="X39" s="1"/>
      <c r="Y39" s="1"/>
      <c r="Z39" s="1"/>
      <c r="AA39" s="1"/>
      <c r="AB39" s="24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24"/>
      <c r="V40" s="76"/>
      <c r="W40" s="1"/>
      <c r="X40" s="1"/>
      <c r="Y40" s="1"/>
      <c r="Z40" s="1"/>
      <c r="AA40" s="1"/>
      <c r="AB40" s="24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24"/>
      <c r="V41" s="76"/>
      <c r="W41" s="1"/>
      <c r="X41" s="1"/>
      <c r="Y41" s="1"/>
      <c r="Z41" s="1"/>
      <c r="AA41" s="1"/>
      <c r="AB41" s="24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24"/>
      <c r="V42" s="76"/>
      <c r="W42" s="1"/>
      <c r="X42" s="1"/>
      <c r="Y42" s="1"/>
      <c r="Z42" s="1"/>
      <c r="AA42" s="1"/>
      <c r="AB42" s="24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24"/>
      <c r="V43" s="76"/>
      <c r="W43" s="1"/>
      <c r="X43" s="1"/>
      <c r="Y43" s="1"/>
      <c r="Z43" s="1"/>
      <c r="AA43" s="1"/>
      <c r="AB43" s="24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24"/>
      <c r="V44" s="76"/>
      <c r="W44" s="1"/>
      <c r="X44" s="1"/>
      <c r="Y44" s="1"/>
      <c r="Z44" s="1"/>
      <c r="AA44" s="1"/>
      <c r="AB44" s="24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24"/>
      <c r="V45" s="76"/>
      <c r="W45" s="1"/>
      <c r="X45" s="1"/>
      <c r="Y45" s="1"/>
      <c r="Z45" s="1"/>
      <c r="AA45" s="1"/>
      <c r="AB45" s="24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24"/>
      <c r="V46" s="76"/>
      <c r="W46" s="1"/>
      <c r="X46" s="1"/>
      <c r="Y46" s="1"/>
      <c r="Z46" s="1"/>
      <c r="AA46" s="1"/>
      <c r="AB46" s="24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24"/>
      <c r="V47" s="76"/>
      <c r="W47" s="1"/>
      <c r="X47" s="1"/>
      <c r="Y47" s="1"/>
      <c r="Z47" s="1"/>
      <c r="AA47" s="1"/>
      <c r="AB47" s="24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24"/>
      <c r="V48" s="76"/>
      <c r="W48" s="1"/>
      <c r="X48" s="1"/>
      <c r="Y48" s="1"/>
      <c r="Z48" s="1"/>
      <c r="AA48" s="1"/>
      <c r="AB48" s="24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24"/>
      <c r="V49" s="76"/>
      <c r="W49" s="1"/>
      <c r="X49" s="1"/>
      <c r="Y49" s="1"/>
      <c r="Z49" s="1"/>
      <c r="AA49" s="1"/>
      <c r="AB49" s="24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24"/>
      <c r="V50" s="76"/>
      <c r="W50" s="1"/>
      <c r="X50" s="1"/>
      <c r="Y50" s="1"/>
      <c r="Z50" s="1"/>
      <c r="AA50" s="1"/>
      <c r="AB50" s="24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24"/>
      <c r="V51" s="76"/>
      <c r="W51" s="1"/>
      <c r="X51" s="1"/>
      <c r="Y51" s="1"/>
      <c r="Z51" s="1"/>
      <c r="AA51" s="1"/>
      <c r="AB51" s="24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24"/>
      <c r="V52" s="76"/>
      <c r="W52" s="1"/>
      <c r="X52" s="1"/>
      <c r="Y52" s="1"/>
      <c r="Z52" s="1"/>
      <c r="AA52" s="1"/>
      <c r="AB52" s="24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24"/>
      <c r="V53" s="76"/>
      <c r="W53" s="1"/>
      <c r="X53" s="1"/>
      <c r="Y53" s="1"/>
      <c r="Z53" s="1"/>
      <c r="AA53" s="1"/>
      <c r="AB53" s="24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24"/>
      <c r="V54" s="76"/>
      <c r="W54" s="1"/>
      <c r="X54" s="1"/>
      <c r="Y54" s="1"/>
      <c r="Z54" s="1"/>
      <c r="AA54" s="1"/>
      <c r="AB54" s="24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24"/>
      <c r="V55" s="76"/>
      <c r="W55" s="1"/>
      <c r="X55" s="1"/>
      <c r="Y55" s="1"/>
      <c r="Z55" s="1"/>
      <c r="AA55" s="1"/>
      <c r="AB55" s="24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24"/>
      <c r="V56" s="76"/>
      <c r="W56" s="1"/>
      <c r="X56" s="1"/>
      <c r="Y56" s="1"/>
      <c r="Z56" s="1"/>
      <c r="AA56" s="1"/>
      <c r="AB56" s="24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24"/>
      <c r="V57" s="76"/>
      <c r="W57" s="1"/>
      <c r="X57" s="1"/>
      <c r="Y57" s="1"/>
      <c r="Z57" s="1"/>
      <c r="AA57" s="1"/>
      <c r="AB57" s="24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24"/>
      <c r="V58" s="76"/>
      <c r="W58" s="1"/>
      <c r="X58" s="1"/>
      <c r="Y58" s="1"/>
      <c r="Z58" s="1"/>
      <c r="AA58" s="1"/>
      <c r="AB58" s="24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24"/>
      <c r="V59" s="76"/>
      <c r="W59" s="1"/>
      <c r="X59" s="1"/>
      <c r="Y59" s="1"/>
      <c r="Z59" s="1"/>
      <c r="AA59" s="1"/>
      <c r="AB59" s="24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24"/>
      <c r="V60" s="76"/>
      <c r="W60" s="1"/>
      <c r="X60" s="1"/>
      <c r="Y60" s="1"/>
      <c r="Z60" s="1"/>
      <c r="AA60" s="1"/>
      <c r="AB60" s="24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24"/>
      <c r="V61" s="76"/>
      <c r="W61" s="1"/>
      <c r="X61" s="1"/>
      <c r="Y61" s="1"/>
      <c r="Z61" s="1"/>
      <c r="AA61" s="1"/>
      <c r="AB61" s="24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24"/>
      <c r="V62" s="76"/>
      <c r="W62" s="1"/>
      <c r="X62" s="1"/>
      <c r="Y62" s="1"/>
      <c r="Z62" s="1"/>
      <c r="AA62" s="1"/>
      <c r="AB62" s="24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24"/>
      <c r="V63" s="76"/>
      <c r="W63" s="1"/>
      <c r="X63" s="1"/>
      <c r="Y63" s="1"/>
      <c r="Z63" s="1"/>
      <c r="AA63" s="1"/>
      <c r="AB63" s="24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24"/>
      <c r="V64" s="76"/>
      <c r="W64" s="1"/>
      <c r="X64" s="1"/>
      <c r="Y64" s="1"/>
      <c r="Z64" s="1"/>
      <c r="AA64" s="1"/>
      <c r="AB64" s="24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24"/>
      <c r="V65" s="76"/>
      <c r="W65" s="1"/>
      <c r="X65" s="1"/>
      <c r="Y65" s="1"/>
      <c r="Z65" s="1"/>
      <c r="AA65" s="1"/>
      <c r="AB65" s="24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24"/>
      <c r="V66" s="76"/>
      <c r="W66" s="1"/>
      <c r="X66" s="1"/>
      <c r="Y66" s="1"/>
      <c r="Z66" s="1"/>
      <c r="AA66" s="1"/>
      <c r="AB66" s="24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24"/>
      <c r="V67" s="76"/>
      <c r="W67" s="1"/>
      <c r="X67" s="1"/>
      <c r="Y67" s="1"/>
      <c r="Z67" s="1"/>
      <c r="AA67" s="1"/>
      <c r="AB67" s="24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24"/>
      <c r="V68" s="76"/>
      <c r="W68" s="1"/>
      <c r="X68" s="1"/>
      <c r="Y68" s="1"/>
      <c r="Z68" s="1"/>
      <c r="AA68" s="1"/>
      <c r="AB68" s="24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24"/>
      <c r="V69" s="76"/>
      <c r="W69" s="1"/>
      <c r="X69" s="1"/>
      <c r="Y69" s="1"/>
      <c r="Z69" s="1"/>
      <c r="AA69" s="1"/>
      <c r="AB69" s="24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24"/>
      <c r="V70" s="76"/>
      <c r="W70" s="1"/>
      <c r="X70" s="1"/>
      <c r="Y70" s="1"/>
      <c r="Z70" s="1"/>
      <c r="AA70" s="1"/>
      <c r="AB70" s="24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24"/>
      <c r="V71" s="76"/>
      <c r="W71" s="1"/>
      <c r="X71" s="1"/>
      <c r="Y71" s="1"/>
      <c r="Z71" s="1"/>
      <c r="AA71" s="1"/>
      <c r="AB71" s="24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24"/>
      <c r="V72" s="76"/>
      <c r="W72" s="1"/>
      <c r="X72" s="1"/>
      <c r="Y72" s="1"/>
      <c r="Z72" s="1"/>
      <c r="AA72" s="1"/>
      <c r="AB72" s="24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24"/>
      <c r="V73" s="76"/>
      <c r="W73" s="1"/>
      <c r="X73" s="1"/>
      <c r="Y73" s="1"/>
      <c r="Z73" s="1"/>
      <c r="AA73" s="1"/>
      <c r="AB73" s="24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24"/>
      <c r="V74" s="76"/>
      <c r="W74" s="1"/>
      <c r="X74" s="1"/>
      <c r="Y74" s="1"/>
      <c r="Z74" s="1"/>
      <c r="AA74" s="1"/>
      <c r="AB74" s="24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24"/>
      <c r="V75" s="76"/>
      <c r="W75" s="1"/>
      <c r="X75" s="1"/>
      <c r="Y75" s="1"/>
      <c r="Z75" s="1"/>
      <c r="AA75" s="1"/>
      <c r="AB75" s="24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24"/>
      <c r="V76" s="76"/>
      <c r="W76" s="1"/>
      <c r="X76" s="1"/>
      <c r="Y76" s="1"/>
      <c r="Z76" s="1"/>
      <c r="AA76" s="1"/>
      <c r="AB76" s="24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24"/>
      <c r="V77" s="76"/>
      <c r="W77" s="1"/>
      <c r="X77" s="1"/>
      <c r="Y77" s="1"/>
      <c r="Z77" s="1"/>
      <c r="AA77" s="1"/>
      <c r="AB77" s="24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24"/>
      <c r="R78" s="24"/>
      <c r="S78" s="24"/>
      <c r="T78" s="24"/>
      <c r="U78" s="24"/>
      <c r="V78" s="76"/>
      <c r="W78" s="1"/>
      <c r="X78" s="1"/>
      <c r="Y78" s="1"/>
      <c r="Z78" s="1"/>
      <c r="AA78" s="1"/>
      <c r="AB78" s="24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24"/>
      <c r="R79" s="24"/>
      <c r="S79" s="24"/>
      <c r="T79" s="24"/>
      <c r="U79" s="24"/>
      <c r="V79" s="76"/>
      <c r="W79" s="1"/>
      <c r="X79" s="1"/>
      <c r="Y79" s="1"/>
      <c r="Z79" s="1"/>
      <c r="AA79" s="1"/>
      <c r="AB79" s="24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24"/>
      <c r="R80" s="24"/>
      <c r="S80" s="24"/>
      <c r="T80" s="24"/>
      <c r="U80" s="24"/>
      <c r="V80" s="76"/>
      <c r="W80" s="1"/>
      <c r="X80" s="1"/>
      <c r="Y80" s="1"/>
      <c r="Z80" s="1"/>
      <c r="AA80" s="1"/>
      <c r="AB80" s="24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24"/>
      <c r="R81" s="24"/>
      <c r="S81" s="24"/>
      <c r="T81" s="24"/>
      <c r="U81" s="24"/>
      <c r="V81" s="76"/>
      <c r="W81" s="1"/>
      <c r="X81" s="1"/>
      <c r="Y81" s="1"/>
      <c r="Z81" s="1"/>
      <c r="AA81" s="1"/>
      <c r="AB81" s="24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24"/>
      <c r="R82" s="24"/>
      <c r="S82" s="24"/>
      <c r="T82" s="24"/>
      <c r="U82" s="24"/>
      <c r="V82" s="76"/>
      <c r="W82" s="1"/>
      <c r="X82" s="1"/>
      <c r="Y82" s="1"/>
      <c r="Z82" s="1"/>
      <c r="AA82" s="1"/>
      <c r="AB82" s="24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24"/>
      <c r="R83" s="24"/>
      <c r="S83" s="24"/>
      <c r="T83" s="24"/>
      <c r="U83" s="24"/>
      <c r="V83" s="76"/>
      <c r="W83" s="1"/>
      <c r="X83" s="1"/>
      <c r="Y83" s="1"/>
      <c r="Z83" s="1"/>
      <c r="AA83" s="1"/>
      <c r="AB83" s="24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24"/>
      <c r="R84" s="24"/>
      <c r="S84" s="24"/>
      <c r="T84" s="24"/>
      <c r="U84" s="24"/>
      <c r="V84" s="76"/>
      <c r="W84" s="1"/>
      <c r="X84" s="1"/>
      <c r="Y84" s="1"/>
      <c r="Z84" s="1"/>
      <c r="AA84" s="1"/>
      <c r="AB84" s="24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4"/>
      <c r="Q85" s="24"/>
      <c r="R85" s="24"/>
      <c r="S85" s="24"/>
      <c r="T85" s="24"/>
      <c r="U85" s="24"/>
      <c r="V85" s="76"/>
      <c r="W85" s="1"/>
      <c r="X85" s="1"/>
      <c r="Y85" s="1"/>
      <c r="Z85" s="1"/>
      <c r="AA85" s="1"/>
      <c r="AB85" s="24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4"/>
      <c r="Q86" s="24"/>
      <c r="R86" s="24"/>
      <c r="S86" s="24"/>
      <c r="T86" s="24"/>
      <c r="U86" s="24"/>
      <c r="V86" s="76"/>
      <c r="W86" s="1"/>
      <c r="X86" s="1"/>
      <c r="Y86" s="1"/>
      <c r="Z86" s="1"/>
      <c r="AA86" s="1"/>
      <c r="AB86" s="24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4"/>
      <c r="Q87" s="24"/>
      <c r="R87" s="24"/>
      <c r="S87" s="24"/>
      <c r="T87" s="24"/>
      <c r="U87" s="24"/>
      <c r="V87" s="76"/>
      <c r="W87" s="1"/>
      <c r="X87" s="1"/>
      <c r="Y87" s="1"/>
      <c r="Z87" s="1"/>
      <c r="AA87" s="1"/>
      <c r="AB87" s="24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P88" s="24"/>
      <c r="Q88" s="24"/>
      <c r="R88" s="24"/>
      <c r="S88" s="24"/>
      <c r="T88" s="24"/>
    </row>
  </sheetData>
  <sortState ref="B15:AJ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2017-12-20T17:51:49Z</dcterms:modified>
</cp:coreProperties>
</file>