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 l="1"/>
  <c r="O6" i="1"/>
  <c r="O9" i="1"/>
  <c r="M13" i="1"/>
  <c r="L13" i="1"/>
  <c r="K13" i="1"/>
  <c r="J13" i="1"/>
  <c r="I13" i="1"/>
  <c r="H13" i="1"/>
  <c r="G13" i="1"/>
  <c r="F13" i="1"/>
  <c r="F17" i="1" s="1"/>
  <c r="E13" i="1"/>
  <c r="AE13" i="1"/>
  <c r="AD13" i="1"/>
  <c r="AC13" i="1"/>
  <c r="AB13" i="1"/>
  <c r="AA13" i="1"/>
  <c r="Z13" i="1"/>
  <c r="Y13" i="1"/>
  <c r="I19" i="1" s="1"/>
  <c r="N19" i="1" s="1"/>
  <c r="X13" i="1"/>
  <c r="H19" i="1" s="1"/>
  <c r="W13" i="1"/>
  <c r="G19" i="1" s="1"/>
  <c r="V13" i="1"/>
  <c r="F19" i="1" s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O7" i="1"/>
  <c r="O13" i="1" s="1"/>
  <c r="O8" i="1"/>
  <c r="E19" i="1"/>
  <c r="I17" i="1"/>
  <c r="H17" i="1"/>
  <c r="G17" i="1"/>
  <c r="E17" i="1"/>
  <c r="K19" i="1" l="1"/>
  <c r="L19" i="1"/>
  <c r="M17" i="1"/>
  <c r="G20" i="1"/>
  <c r="L17" i="1"/>
  <c r="O17" i="1"/>
  <c r="N13" i="1"/>
  <c r="N17" i="1" s="1"/>
  <c r="K18" i="1"/>
  <c r="L18" i="1"/>
  <c r="H20" i="1"/>
  <c r="M18" i="1"/>
  <c r="I20" i="1"/>
  <c r="F20" i="1"/>
  <c r="K17" i="1"/>
  <c r="E20" i="1"/>
  <c r="M19" i="1"/>
  <c r="D14" i="1"/>
  <c r="M20" i="1" l="1"/>
  <c r="K20" i="1"/>
  <c r="L20" i="1"/>
  <c r="O20" i="1"/>
  <c r="N20" i="1" s="1"/>
</calcChain>
</file>

<file path=xl/sharedStrings.xml><?xml version="1.0" encoding="utf-8"?>
<sst xmlns="http://schemas.openxmlformats.org/spreadsheetml/2006/main" count="130" uniqueCount="90">
  <si>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</si>
  <si>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</si>
  <si>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</si>
  <si>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</si>
  <si>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</si>
  <si>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</si>
  <si>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</si>
  <si>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</si>
  <si>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</si>
  <si>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</si>
  <si>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</si>
  <si>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</si>
  <si>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</si>
  <si>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</si>
  <si>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</si>
  <si>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</si>
  <si>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</si>
  <si>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</si>
  <si>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</si>
  <si>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</si>
  <si>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</si>
  <si>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</si>
  <si>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</si>
  <si>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</si>
  <si>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</si>
  <si>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</si>
  <si>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</si>
  <si>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</si>
  <si>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</si>
  <si>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</si>
  <si>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</si>
  <si>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</si>
  <si>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</si>
  <si>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</si>
  <si>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</si>
  <si>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</si>
  <si>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</si>
  <si>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</si>
  <si>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</si>
  <si>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</si>
  <si>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1.  ottelu</t>
  </si>
  <si>
    <t>5.  ottelu</t>
  </si>
  <si>
    <t>ViU</t>
  </si>
  <si>
    <t>alemmat pudotuspelit</t>
  </si>
  <si>
    <t>Noora Jantunen</t>
  </si>
  <si>
    <t>Pesä Ysit  2</t>
  </si>
  <si>
    <t>13.05. 2010  ViU - SiiPe  0-2  (0-1, 0-4)</t>
  </si>
  <si>
    <t xml:space="preserve">  18 v 11 kk   7 pv</t>
  </si>
  <si>
    <t>15.05. 2010  ViU - Valo  2-1  (12-8, 3-4, 2-0)</t>
  </si>
  <si>
    <t>2.  ottelu</t>
  </si>
  <si>
    <t xml:space="preserve">  18 v 11 kk   9 pv</t>
  </si>
  <si>
    <t>23.06. 2010  SiiPe - ViU  2-1  (3-1, 3-4, 1-0)</t>
  </si>
  <si>
    <t xml:space="preserve">  19 v   0 kk 17 pv</t>
  </si>
  <si>
    <t>play off</t>
  </si>
  <si>
    <t>Seurat</t>
  </si>
  <si>
    <t>JoMa = Joensuun Maila  (1957),  kasvattajaseura</t>
  </si>
  <si>
    <t>ViU = Viinijärven Urheilijat  (1914)</t>
  </si>
  <si>
    <t>Pesä Ysit = Pesä Ysit, Lappeenranta  (1976)</t>
  </si>
  <si>
    <t>5.</t>
  </si>
  <si>
    <t>9.</t>
  </si>
  <si>
    <t>6.6.1991   Joensuu</t>
  </si>
  <si>
    <t>4.</t>
  </si>
  <si>
    <t>Pesä Ysit</t>
  </si>
  <si>
    <t>11.</t>
  </si>
  <si>
    <t>6.</t>
  </si>
  <si>
    <t>8.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</si>
  <si>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</si>
  <si>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</si>
  <si>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</si>
  <si>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</si>
  <si>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</si>
  <si>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</si>
  <si>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</si>
  <si>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</si>
  <si>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</si>
  <si>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</si>
  <si>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</si>
  <si>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</si>
  <si>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</si>
  <si>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</si>
  <si>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</si>
  <si>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03.07. 2010  Helsinki</t>
  </si>
  <si>
    <t>Itä</t>
  </si>
  <si>
    <t>SurMa</t>
  </si>
  <si>
    <t>Marjut Hylkilä</t>
  </si>
  <si>
    <t>1032</t>
  </si>
  <si>
    <t xml:space="preserve">  1-2  (8-5, 2-3, 0-1)</t>
  </si>
  <si>
    <t>2/4</t>
  </si>
  <si>
    <t>0/1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</si>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</sst>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15" xfId="0" applyFont="1" applyFill="1" applyBorder="1" applyAlignment="1">
      <alignment horizontal="left"/>
    </xf>
    <xf numFmtId="49" fontId="2" fillId="9" borderId="15" xfId="0" applyNumberFormat="1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49" fontId="2" fillId="9" borderId="15" xfId="0" applyNumberFormat="1" applyFont="1" applyFill="1" applyBorder="1" applyAlignment="1">
      <alignment horizontal="center"/>
    </xf>
    <xf numFmtId="165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3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42578125" style="84" customWidth="1"/>
    <col min="16" max="23" width="5.7109375" style="8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60</v>
      </c>
      <c r="F1" s="5"/>
      <c r="G1" s="6"/>
      <c r="H1" s="3"/>
      <c r="I1" s="5"/>
      <c r="J1" s="5"/>
      <c r="K1" s="5"/>
      <c r="L1" s="3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/>
      <c r="D4" s="28" t="s">
        <v>45</v>
      </c>
      <c r="E4" s="27"/>
      <c r="F4" s="29" t="s">
        <v>34</v>
      </c>
      <c r="G4" s="30"/>
      <c r="H4" s="31"/>
      <c r="I4" s="27"/>
      <c r="J4" s="27"/>
      <c r="K4" s="27"/>
      <c r="L4" s="27"/>
      <c r="M4" s="27"/>
      <c r="N4" s="3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/>
      <c r="D5" s="28" t="s">
        <v>45</v>
      </c>
      <c r="E5" s="27"/>
      <c r="F5" s="29" t="s">
        <v>34</v>
      </c>
      <c r="G5" s="30"/>
      <c r="H5" s="31"/>
      <c r="I5" s="27"/>
      <c r="J5" s="27"/>
      <c r="K5" s="27"/>
      <c r="L5" s="27"/>
      <c r="M5" s="87"/>
      <c r="N5" s="32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3">
        <v>2009</v>
      </c>
      <c r="C6" s="33" t="s">
        <v>58</v>
      </c>
      <c r="D6" s="35" t="s">
        <v>62</v>
      </c>
      <c r="E6" s="33">
        <v>3</v>
      </c>
      <c r="F6" s="33">
        <v>0</v>
      </c>
      <c r="G6" s="33">
        <v>1</v>
      </c>
      <c r="H6" s="33">
        <v>0</v>
      </c>
      <c r="I6" s="33">
        <v>3</v>
      </c>
      <c r="J6" s="33">
        <v>1</v>
      </c>
      <c r="K6" s="33">
        <v>1</v>
      </c>
      <c r="L6" s="33">
        <v>0</v>
      </c>
      <c r="M6" s="40">
        <v>1</v>
      </c>
      <c r="N6" s="36">
        <v>0.3</v>
      </c>
      <c r="O6" s="25">
        <f t="shared" ref="O6:O9" si="0">PRODUCT(I6/N6)</f>
        <v>10</v>
      </c>
      <c r="P6" s="33"/>
      <c r="Q6" s="50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3">
        <v>2010</v>
      </c>
      <c r="C7" s="33" t="s">
        <v>59</v>
      </c>
      <c r="D7" s="35" t="s">
        <v>42</v>
      </c>
      <c r="E7" s="33">
        <v>20</v>
      </c>
      <c r="F7" s="33">
        <v>3</v>
      </c>
      <c r="G7" s="33">
        <v>14</v>
      </c>
      <c r="H7" s="33">
        <v>10</v>
      </c>
      <c r="I7" s="33">
        <v>45</v>
      </c>
      <c r="J7" s="33">
        <v>13</v>
      </c>
      <c r="K7" s="33">
        <v>5</v>
      </c>
      <c r="L7" s="33">
        <v>10</v>
      </c>
      <c r="M7" s="40">
        <v>17</v>
      </c>
      <c r="N7" s="36">
        <v>0.34350000000000003</v>
      </c>
      <c r="O7" s="25">
        <f t="shared" si="0"/>
        <v>131.00436681222706</v>
      </c>
      <c r="P7" s="33"/>
      <c r="Q7" s="50"/>
      <c r="R7" s="33"/>
      <c r="S7" s="33"/>
      <c r="T7" s="33"/>
      <c r="U7" s="34">
        <v>3</v>
      </c>
      <c r="V7" s="34">
        <v>0</v>
      </c>
      <c r="W7" s="34">
        <v>6</v>
      </c>
      <c r="X7" s="34">
        <v>1</v>
      </c>
      <c r="Y7" s="34">
        <v>10</v>
      </c>
      <c r="Z7" s="33"/>
      <c r="AA7" s="33"/>
      <c r="AB7" s="37"/>
      <c r="AC7" s="33"/>
      <c r="AD7" s="33"/>
      <c r="AE7" s="33"/>
      <c r="AF7" s="38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2011</v>
      </c>
      <c r="C8" s="33" t="s">
        <v>58</v>
      </c>
      <c r="D8" s="35" t="s">
        <v>42</v>
      </c>
      <c r="E8" s="33">
        <v>21</v>
      </c>
      <c r="F8" s="33">
        <v>3</v>
      </c>
      <c r="G8" s="33">
        <v>2</v>
      </c>
      <c r="H8" s="33">
        <v>22</v>
      </c>
      <c r="I8" s="33">
        <v>60</v>
      </c>
      <c r="J8" s="33">
        <v>40</v>
      </c>
      <c r="K8" s="33">
        <v>10</v>
      </c>
      <c r="L8" s="33">
        <v>5</v>
      </c>
      <c r="M8" s="40">
        <v>5</v>
      </c>
      <c r="N8" s="36">
        <v>0.51700000000000002</v>
      </c>
      <c r="O8" s="25">
        <f t="shared" si="0"/>
        <v>116.05415860735009</v>
      </c>
      <c r="P8" s="33">
        <v>4</v>
      </c>
      <c r="Q8" s="50">
        <v>0</v>
      </c>
      <c r="R8" s="33">
        <v>0</v>
      </c>
      <c r="S8" s="33">
        <v>1</v>
      </c>
      <c r="T8" s="33">
        <v>6</v>
      </c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4" t="s">
        <v>53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3">
        <v>2012</v>
      </c>
      <c r="C9" s="33" t="s">
        <v>61</v>
      </c>
      <c r="D9" s="35" t="s">
        <v>42</v>
      </c>
      <c r="E9" s="33">
        <v>22</v>
      </c>
      <c r="F9" s="33">
        <v>2</v>
      </c>
      <c r="G9" s="33">
        <v>1</v>
      </c>
      <c r="H9" s="33">
        <v>23</v>
      </c>
      <c r="I9" s="33">
        <v>71</v>
      </c>
      <c r="J9" s="33">
        <v>59</v>
      </c>
      <c r="K9" s="33">
        <v>6</v>
      </c>
      <c r="L9" s="33">
        <v>3</v>
      </c>
      <c r="M9" s="40">
        <v>3</v>
      </c>
      <c r="N9" s="36">
        <v>0.58199999999999996</v>
      </c>
      <c r="O9" s="25">
        <f t="shared" si="0"/>
        <v>121.99312714776633</v>
      </c>
      <c r="P9" s="33">
        <v>9</v>
      </c>
      <c r="Q9" s="50">
        <v>1</v>
      </c>
      <c r="R9" s="33">
        <v>0</v>
      </c>
      <c r="S9" s="33">
        <v>3</v>
      </c>
      <c r="T9" s="33">
        <v>34</v>
      </c>
      <c r="U9" s="34"/>
      <c r="V9" s="34"/>
      <c r="W9" s="34"/>
      <c r="X9" s="34"/>
      <c r="Y9" s="34"/>
      <c r="Z9" s="33"/>
      <c r="AA9" s="33"/>
      <c r="AB9" s="37"/>
      <c r="AC9" s="33"/>
      <c r="AD9" s="33"/>
      <c r="AE9" s="33"/>
      <c r="AF9" s="14" t="s">
        <v>53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2013</v>
      </c>
      <c r="C10" s="33" t="s">
        <v>63</v>
      </c>
      <c r="D10" s="35" t="s">
        <v>42</v>
      </c>
      <c r="E10" s="33">
        <v>24</v>
      </c>
      <c r="F10" s="33">
        <v>4</v>
      </c>
      <c r="G10" s="33">
        <v>7</v>
      </c>
      <c r="H10" s="33">
        <v>32</v>
      </c>
      <c r="I10" s="33">
        <v>102</v>
      </c>
      <c r="J10" s="33">
        <v>68</v>
      </c>
      <c r="K10" s="33">
        <v>15</v>
      </c>
      <c r="L10" s="33">
        <v>8</v>
      </c>
      <c r="M10" s="40">
        <v>11</v>
      </c>
      <c r="N10" s="36">
        <v>0.56000000000000005</v>
      </c>
      <c r="O10" s="25">
        <f>PRODUCT(I10/N10)</f>
        <v>182.14285714285714</v>
      </c>
      <c r="P10" s="33"/>
      <c r="Q10" s="50"/>
      <c r="R10" s="33"/>
      <c r="S10" s="33"/>
      <c r="T10" s="33"/>
      <c r="U10" s="34">
        <v>8</v>
      </c>
      <c r="V10" s="34">
        <v>0</v>
      </c>
      <c r="W10" s="34">
        <v>13</v>
      </c>
      <c r="X10" s="34">
        <v>7</v>
      </c>
      <c r="Y10" s="34">
        <v>37</v>
      </c>
      <c r="Z10" s="33"/>
      <c r="AA10" s="33"/>
      <c r="AB10" s="33"/>
      <c r="AC10" s="33"/>
      <c r="AD10" s="33"/>
      <c r="AE10" s="33"/>
      <c r="AF10" s="38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2014</v>
      </c>
      <c r="C11" s="33" t="s">
        <v>64</v>
      </c>
      <c r="D11" s="35" t="s">
        <v>42</v>
      </c>
      <c r="E11" s="33">
        <v>22</v>
      </c>
      <c r="F11" s="33">
        <v>2</v>
      </c>
      <c r="G11" s="33">
        <v>7</v>
      </c>
      <c r="H11" s="33">
        <v>22</v>
      </c>
      <c r="I11" s="33">
        <v>81</v>
      </c>
      <c r="J11" s="33">
        <v>57</v>
      </c>
      <c r="K11" s="33">
        <v>8</v>
      </c>
      <c r="L11" s="33">
        <v>7</v>
      </c>
      <c r="M11" s="40">
        <v>9</v>
      </c>
      <c r="N11" s="36">
        <v>0.56299999999999994</v>
      </c>
      <c r="O11" s="25">
        <f>PRODUCT(I11/N11)</f>
        <v>143.8721136767318</v>
      </c>
      <c r="P11" s="33">
        <v>3</v>
      </c>
      <c r="Q11" s="50">
        <v>0</v>
      </c>
      <c r="R11" s="33">
        <v>2</v>
      </c>
      <c r="S11" s="33">
        <v>1</v>
      </c>
      <c r="T11" s="33">
        <v>11</v>
      </c>
      <c r="U11" s="34"/>
      <c r="V11" s="34"/>
      <c r="W11" s="34"/>
      <c r="X11" s="34"/>
      <c r="Y11" s="34"/>
      <c r="Z11" s="33"/>
      <c r="AA11" s="33"/>
      <c r="AB11" s="37"/>
      <c r="AC11" s="33"/>
      <c r="AD11" s="33"/>
      <c r="AE11" s="33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2015</v>
      </c>
      <c r="C12" s="33" t="s">
        <v>65</v>
      </c>
      <c r="D12" s="35" t="s">
        <v>42</v>
      </c>
      <c r="E12" s="33">
        <v>24</v>
      </c>
      <c r="F12" s="33">
        <v>0</v>
      </c>
      <c r="G12" s="33">
        <v>9</v>
      </c>
      <c r="H12" s="33">
        <v>4</v>
      </c>
      <c r="I12" s="33">
        <v>70</v>
      </c>
      <c r="J12" s="33">
        <v>33</v>
      </c>
      <c r="K12" s="33">
        <v>12</v>
      </c>
      <c r="L12" s="33">
        <v>16</v>
      </c>
      <c r="M12" s="33">
        <v>9</v>
      </c>
      <c r="N12" s="36">
        <v>0.46350000000000002</v>
      </c>
      <c r="O12" s="88">
        <v>151</v>
      </c>
      <c r="P12" s="33">
        <v>2</v>
      </c>
      <c r="Q12" s="50">
        <v>0</v>
      </c>
      <c r="R12" s="33">
        <v>0</v>
      </c>
      <c r="S12" s="33">
        <v>0</v>
      </c>
      <c r="T12" s="33">
        <v>5</v>
      </c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/>
      <c r="AF12" s="14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SUM(E6:E12)</f>
        <v>136</v>
      </c>
      <c r="F13" s="19">
        <f t="shared" ref="F13:M13" si="1">SUM(F6:F12)</f>
        <v>14</v>
      </c>
      <c r="G13" s="19">
        <f t="shared" si="1"/>
        <v>41</v>
      </c>
      <c r="H13" s="19">
        <f t="shared" si="1"/>
        <v>113</v>
      </c>
      <c r="I13" s="19">
        <f t="shared" si="1"/>
        <v>432</v>
      </c>
      <c r="J13" s="19">
        <f t="shared" si="1"/>
        <v>271</v>
      </c>
      <c r="K13" s="19">
        <f t="shared" si="1"/>
        <v>57</v>
      </c>
      <c r="L13" s="19">
        <f t="shared" si="1"/>
        <v>49</v>
      </c>
      <c r="M13" s="18">
        <f t="shared" si="1"/>
        <v>55</v>
      </c>
      <c r="N13" s="39">
        <f>PRODUCT(I13/O13)</f>
        <v>0.50463362102687759</v>
      </c>
      <c r="O13" s="86">
        <f>SUM(O6:O12)</f>
        <v>856.06662338693241</v>
      </c>
      <c r="P13" s="19">
        <f t="shared" ref="P13:AE13" si="2">SUM(P7:P12)</f>
        <v>18</v>
      </c>
      <c r="Q13" s="16">
        <f t="shared" si="2"/>
        <v>1</v>
      </c>
      <c r="R13" s="19">
        <f t="shared" si="2"/>
        <v>2</v>
      </c>
      <c r="S13" s="19">
        <f t="shared" si="2"/>
        <v>5</v>
      </c>
      <c r="T13" s="19">
        <f t="shared" si="2"/>
        <v>56</v>
      </c>
      <c r="U13" s="19">
        <f t="shared" si="2"/>
        <v>11</v>
      </c>
      <c r="V13" s="19">
        <f t="shared" si="2"/>
        <v>0</v>
      </c>
      <c r="W13" s="19">
        <f t="shared" si="2"/>
        <v>19</v>
      </c>
      <c r="X13" s="19">
        <f t="shared" si="2"/>
        <v>8</v>
      </c>
      <c r="Y13" s="19">
        <f t="shared" si="2"/>
        <v>47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 t="s">
        <v>2</v>
      </c>
      <c r="C14" s="40"/>
      <c r="D14" s="41">
        <f>SUM(F13:H13)+((I13-F13-G13)/3)+(E13/3)+(Z13*25)+(AA13*25)+(AB13*10)+(AC13*25)+(AD13*20)+(AE13*15)</f>
        <v>339</v>
      </c>
      <c r="E14" s="1"/>
      <c r="F14" s="1"/>
      <c r="G14" s="1"/>
      <c r="H14" s="1"/>
      <c r="I14" s="1"/>
      <c r="J14" s="1"/>
      <c r="K14" s="1"/>
      <c r="L14" s="1"/>
      <c r="M14" s="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44"/>
      <c r="P15" s="1"/>
      <c r="Q15" s="4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6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7"/>
      <c r="D16" s="47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9" t="s">
        <v>39</v>
      </c>
      <c r="O16" s="25"/>
      <c r="P16" s="48" t="s">
        <v>33</v>
      </c>
      <c r="Q16" s="13"/>
      <c r="R16" s="13"/>
      <c r="S16" s="13"/>
      <c r="T16" s="49"/>
      <c r="U16" s="49"/>
      <c r="V16" s="49"/>
      <c r="W16" s="49"/>
      <c r="X16" s="49"/>
      <c r="Y16" s="13"/>
      <c r="Z16" s="13"/>
      <c r="AA16" s="13"/>
      <c r="AB16" s="13"/>
      <c r="AC16" s="13"/>
      <c r="AD16" s="13"/>
      <c r="AE16" s="13"/>
      <c r="AF16" s="5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17</v>
      </c>
      <c r="C17" s="13"/>
      <c r="D17" s="51"/>
      <c r="E17" s="33">
        <f>PRODUCT(E13)</f>
        <v>136</v>
      </c>
      <c r="F17" s="33">
        <f>PRODUCT(F13)</f>
        <v>14</v>
      </c>
      <c r="G17" s="33">
        <f>PRODUCT(G13)</f>
        <v>41</v>
      </c>
      <c r="H17" s="33">
        <f>PRODUCT(H13)</f>
        <v>113</v>
      </c>
      <c r="I17" s="33">
        <f>PRODUCT(I13)</f>
        <v>432</v>
      </c>
      <c r="J17" s="1"/>
      <c r="K17" s="52">
        <f>PRODUCT((F17+G17)/E17)</f>
        <v>0.40441176470588236</v>
      </c>
      <c r="L17" s="52">
        <f>PRODUCT(H17/E17)</f>
        <v>0.83088235294117652</v>
      </c>
      <c r="M17" s="52">
        <f>PRODUCT(I17/E17)</f>
        <v>3.1764705882352939</v>
      </c>
      <c r="N17" s="53">
        <f>PRODUCT(N13)</f>
        <v>0.50463362102687759</v>
      </c>
      <c r="O17" s="25">
        <f>PRODUCT(O13)</f>
        <v>856.06662338693241</v>
      </c>
      <c r="P17" s="54" t="s">
        <v>35</v>
      </c>
      <c r="Q17" s="55"/>
      <c r="R17" s="55"/>
      <c r="S17" s="56" t="s">
        <v>46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40</v>
      </c>
      <c r="AE17" s="56"/>
      <c r="AF17" s="58" t="s">
        <v>47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18</v>
      </c>
      <c r="C18" s="60"/>
      <c r="D18" s="61"/>
      <c r="E18" s="33">
        <f>PRODUCT(P13)</f>
        <v>18</v>
      </c>
      <c r="F18" s="33">
        <f>PRODUCT(Q13)</f>
        <v>1</v>
      </c>
      <c r="G18" s="33">
        <f>PRODUCT(R13)</f>
        <v>2</v>
      </c>
      <c r="H18" s="33">
        <f>PRODUCT(S13)</f>
        <v>5</v>
      </c>
      <c r="I18" s="33">
        <f>PRODUCT(T13)</f>
        <v>56</v>
      </c>
      <c r="J18" s="1"/>
      <c r="K18" s="52">
        <f>PRODUCT((F18+G18)/E18)</f>
        <v>0.16666666666666666</v>
      </c>
      <c r="L18" s="52">
        <f>PRODUCT(H18/E18)</f>
        <v>0.27777777777777779</v>
      </c>
      <c r="M18" s="52">
        <f>PRODUCT(I18/E18)</f>
        <v>3.1111111111111112</v>
      </c>
      <c r="N18" s="53">
        <f>PRODUCT(I18/O18)</f>
        <v>0.57731958762886593</v>
      </c>
      <c r="O18" s="25">
        <v>97</v>
      </c>
      <c r="P18" s="62" t="s">
        <v>36</v>
      </c>
      <c r="Q18" s="63"/>
      <c r="R18" s="63"/>
      <c r="S18" s="64" t="s">
        <v>48</v>
      </c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5" t="s">
        <v>49</v>
      </c>
      <c r="AE18" s="64"/>
      <c r="AF18" s="66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19</v>
      </c>
      <c r="C19" s="68"/>
      <c r="D19" s="69"/>
      <c r="E19" s="34">
        <f>PRODUCT(U13)</f>
        <v>11</v>
      </c>
      <c r="F19" s="34">
        <f>PRODUCT(V13)</f>
        <v>0</v>
      </c>
      <c r="G19" s="34">
        <f>PRODUCT(W13)</f>
        <v>19</v>
      </c>
      <c r="H19" s="34">
        <f>PRODUCT(X13)</f>
        <v>8</v>
      </c>
      <c r="I19" s="34">
        <f>PRODUCT(Y13)</f>
        <v>47</v>
      </c>
      <c r="J19" s="1"/>
      <c r="K19" s="70">
        <f>PRODUCT((F19+G19)/E19)</f>
        <v>1.7272727272727273</v>
      </c>
      <c r="L19" s="70">
        <f>PRODUCT(H19/E19)</f>
        <v>0.72727272727272729</v>
      </c>
      <c r="M19" s="70">
        <f>PRODUCT(I19/E19)</f>
        <v>4.2727272727272725</v>
      </c>
      <c r="N19" s="85">
        <f>PRODUCT(I19/O19)</f>
        <v>0.53409090909090906</v>
      </c>
      <c r="O19" s="25">
        <v>88</v>
      </c>
      <c r="P19" s="62" t="s">
        <v>37</v>
      </c>
      <c r="Q19" s="63"/>
      <c r="R19" s="63"/>
      <c r="S19" s="64" t="s">
        <v>48</v>
      </c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5" t="s">
        <v>49</v>
      </c>
      <c r="AE19" s="64"/>
      <c r="AF19" s="66" t="s">
        <v>50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1" t="s">
        <v>20</v>
      </c>
      <c r="C20" s="72"/>
      <c r="D20" s="73"/>
      <c r="E20" s="19">
        <f>SUM(E17:E19)</f>
        <v>165</v>
      </c>
      <c r="F20" s="19">
        <f>SUM(F17:F19)</f>
        <v>15</v>
      </c>
      <c r="G20" s="19">
        <f>SUM(G17:G19)</f>
        <v>62</v>
      </c>
      <c r="H20" s="19">
        <f>SUM(H17:H19)</f>
        <v>126</v>
      </c>
      <c r="I20" s="19">
        <f>SUM(I17:I19)</f>
        <v>535</v>
      </c>
      <c r="J20" s="1"/>
      <c r="K20" s="74">
        <f>PRODUCT((F20+G20)/E20)</f>
        <v>0.46666666666666667</v>
      </c>
      <c r="L20" s="74">
        <f>PRODUCT(H20/E20)</f>
        <v>0.76363636363636367</v>
      </c>
      <c r="M20" s="74">
        <f>PRODUCT(I20/E20)</f>
        <v>3.2424242424242422</v>
      </c>
      <c r="N20" s="39">
        <f>PRODUCT(I20/O20)</f>
        <v>0.5138960254622984</v>
      </c>
      <c r="O20" s="25">
        <f>SUM(O17:O19)</f>
        <v>1041.0666233869324</v>
      </c>
      <c r="P20" s="75" t="s">
        <v>38</v>
      </c>
      <c r="Q20" s="76"/>
      <c r="R20" s="76"/>
      <c r="S20" s="77" t="s">
        <v>51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41</v>
      </c>
      <c r="AE20" s="77"/>
      <c r="AF20" s="79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3"/>
      <c r="C21" s="43"/>
      <c r="D21" s="43"/>
      <c r="E21" s="43"/>
      <c r="F21" s="43"/>
      <c r="G21" s="43"/>
      <c r="H21" s="43"/>
      <c r="I21" s="43"/>
      <c r="J21" s="1"/>
      <c r="K21" s="43"/>
      <c r="L21" s="43"/>
      <c r="M21" s="43"/>
      <c r="N21" s="42"/>
      <c r="O21" s="25"/>
      <c r="P21" s="1"/>
      <c r="Q21" s="45"/>
      <c r="R21" s="1"/>
      <c r="S21" s="1"/>
      <c r="T21" s="25"/>
      <c r="U21" s="25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54</v>
      </c>
      <c r="C22" s="1"/>
      <c r="D22" s="1" t="s">
        <v>55</v>
      </c>
      <c r="E22" s="1"/>
      <c r="F22" s="1"/>
      <c r="G22" s="1"/>
      <c r="H22" s="1"/>
      <c r="I22" s="1"/>
      <c r="J22" s="1"/>
      <c r="K22" s="1"/>
      <c r="L22" s="1"/>
      <c r="M22" s="1"/>
      <c r="N22" s="45"/>
      <c r="O22" s="25"/>
      <c r="P22" s="1"/>
      <c r="Q22" s="45"/>
      <c r="R22" s="1"/>
      <c r="S22" s="1"/>
      <c r="T22" s="25"/>
      <c r="U22" s="25"/>
      <c r="V22" s="80"/>
      <c r="W22" s="1"/>
      <c r="X22" s="1"/>
      <c r="Y22" s="1"/>
      <c r="Z22" s="1"/>
      <c r="AA22" s="1"/>
      <c r="AB22" s="1"/>
      <c r="AC22" s="1"/>
      <c r="AD22" s="1"/>
      <c r="AE22" s="1"/>
      <c r="AF22" s="46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45"/>
      <c r="O23" s="25"/>
      <c r="P23" s="1"/>
      <c r="Q23" s="45"/>
      <c r="R23" s="1"/>
      <c r="S23" s="1"/>
      <c r="T23" s="25"/>
      <c r="U23" s="25"/>
      <c r="V23" s="80"/>
      <c r="W23" s="1"/>
      <c r="X23" s="1"/>
      <c r="Y23" s="1"/>
      <c r="Z23" s="1"/>
      <c r="AA23" s="1"/>
      <c r="AB23" s="1"/>
      <c r="AC23" s="1"/>
      <c r="AD23" s="1"/>
      <c r="AE23" s="1"/>
      <c r="AF23" s="4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56</v>
      </c>
      <c r="E24" s="1"/>
      <c r="F24" s="1"/>
      <c r="G24" s="1"/>
      <c r="H24" s="1"/>
      <c r="I24" s="1"/>
      <c r="J24" s="1"/>
      <c r="K24" s="1"/>
      <c r="L24" s="1"/>
      <c r="M24" s="1"/>
      <c r="N24" s="45"/>
      <c r="O24" s="25"/>
      <c r="P24" s="1"/>
      <c r="Q24" s="45"/>
      <c r="R24" s="1"/>
      <c r="S24" s="1"/>
      <c r="T24" s="25"/>
      <c r="U24" s="25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4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5"/>
      <c r="O25" s="25"/>
      <c r="P25" s="1"/>
      <c r="Q25" s="45"/>
      <c r="R25" s="1"/>
      <c r="S25" s="1"/>
      <c r="T25" s="25"/>
      <c r="U25" s="25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6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5"/>
      <c r="O26" s="25"/>
      <c r="P26" s="1"/>
      <c r="Q26" s="45"/>
      <c r="R26" s="1"/>
      <c r="S26" s="1"/>
      <c r="T26" s="25"/>
      <c r="U26" s="25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6"/>
      <c r="AG26" s="24"/>
      <c r="AH26" s="9"/>
      <c r="AI26" s="9"/>
      <c r="AJ26" s="9"/>
      <c r="AK26" s="9"/>
      <c r="AL26" s="9"/>
    </row>
    <row r="27" spans="1:38" s="8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1"/>
      <c r="N27" s="81"/>
      <c r="O27" s="25"/>
      <c r="P27" s="1"/>
      <c r="Q27" s="45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6"/>
      <c r="AG27" s="24"/>
      <c r="AH27" s="9"/>
      <c r="AI27" s="9"/>
      <c r="AJ27" s="9"/>
      <c r="AK27" s="9"/>
      <c r="AL27" s="9"/>
    </row>
    <row r="28" spans="1:38" s="8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5"/>
      <c r="R28" s="1"/>
      <c r="S28" s="1"/>
      <c r="T28" s="25"/>
      <c r="U28" s="25"/>
      <c r="V28" s="80"/>
      <c r="W28" s="1"/>
      <c r="X28" s="1"/>
      <c r="Y28" s="1"/>
      <c r="Z28" s="1"/>
      <c r="AA28" s="1"/>
      <c r="AB28" s="1"/>
      <c r="AC28" s="1"/>
      <c r="AD28" s="1"/>
      <c r="AE28" s="1"/>
      <c r="AF28" s="46"/>
      <c r="AG28" s="24"/>
      <c r="AH28" s="9"/>
      <c r="AI28" s="9"/>
      <c r="AJ28" s="9"/>
      <c r="AK28" s="9"/>
      <c r="AL28" s="9"/>
    </row>
    <row r="29" spans="1:38" s="8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25"/>
      <c r="V29" s="80"/>
      <c r="W29" s="1"/>
      <c r="X29" s="1"/>
      <c r="Y29" s="1"/>
      <c r="Z29" s="1"/>
      <c r="AA29" s="1"/>
      <c r="AB29" s="1"/>
      <c r="AC29" s="1"/>
      <c r="AD29" s="1"/>
      <c r="AE29" s="1"/>
      <c r="AF29" s="46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5"/>
      <c r="O30" s="25"/>
      <c r="P30" s="1"/>
      <c r="Q30" s="45"/>
      <c r="R30" s="1"/>
      <c r="S30" s="1"/>
      <c r="T30" s="25"/>
      <c r="U30" s="25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46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1"/>
      <c r="N31" s="81"/>
      <c r="O31" s="25"/>
      <c r="P31" s="1"/>
      <c r="Q31" s="45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6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5"/>
      <c r="R32" s="1"/>
      <c r="S32" s="1"/>
      <c r="T32" s="25"/>
      <c r="U32" s="25"/>
      <c r="V32" s="80"/>
      <c r="W32" s="1"/>
      <c r="X32" s="1"/>
      <c r="Y32" s="1"/>
      <c r="Z32" s="1"/>
      <c r="AA32" s="1"/>
      <c r="AB32" s="1"/>
      <c r="AC32" s="1"/>
      <c r="AD32" s="1"/>
      <c r="AE32" s="1"/>
      <c r="AF32" s="46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5"/>
      <c r="R33" s="1"/>
      <c r="S33" s="1"/>
      <c r="T33" s="25"/>
      <c r="U33" s="25"/>
      <c r="V33" s="80"/>
      <c r="W33" s="1"/>
      <c r="X33" s="1"/>
      <c r="Y33" s="1"/>
      <c r="Z33" s="1"/>
      <c r="AA33" s="1"/>
      <c r="AB33" s="1"/>
      <c r="AC33" s="1"/>
      <c r="AD33" s="1"/>
      <c r="AE33" s="1"/>
      <c r="AF33" s="46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5"/>
      <c r="R34" s="1"/>
      <c r="S34" s="1"/>
      <c r="T34" s="25"/>
      <c r="U34" s="25"/>
      <c r="V34" s="80"/>
      <c r="W34" s="80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5"/>
      <c r="R35" s="1"/>
      <c r="S35" s="1"/>
      <c r="T35" s="25"/>
      <c r="U35" s="25"/>
      <c r="V35" s="80"/>
      <c r="W35" s="80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82"/>
      <c r="AI35" s="82"/>
      <c r="AJ35" s="82"/>
      <c r="AK35" s="82"/>
      <c r="AL35" s="82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5"/>
      <c r="R36" s="1"/>
      <c r="S36" s="1"/>
      <c r="T36" s="25"/>
      <c r="U36" s="25"/>
      <c r="V36" s="80"/>
      <c r="W36" s="80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82"/>
      <c r="AI36" s="82"/>
      <c r="AJ36" s="82"/>
      <c r="AK36" s="82"/>
      <c r="AL36" s="82"/>
    </row>
    <row r="37" spans="1:38" ht="15" customHeight="1" x14ac:dyDescent="0.25">
      <c r="A37" s="8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45"/>
      <c r="R37" s="1"/>
      <c r="S37" s="1"/>
      <c r="T37" s="25"/>
      <c r="U37" s="25"/>
      <c r="V37" s="80"/>
      <c r="W37" s="1"/>
      <c r="X37" s="1"/>
      <c r="Y37" s="1"/>
      <c r="Z37" s="1"/>
      <c r="AA37" s="1"/>
      <c r="AB37" s="1"/>
      <c r="AC37" s="1"/>
      <c r="AD37" s="1"/>
      <c r="AE37" s="1"/>
      <c r="AF37" s="46"/>
      <c r="AG37" s="9"/>
    </row>
    <row r="38" spans="1:38" ht="15" customHeight="1" x14ac:dyDescent="0.25">
      <c r="A38" s="83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1"/>
      <c r="N38" s="42"/>
      <c r="O38" s="25"/>
      <c r="P38" s="1"/>
      <c r="Q38" s="45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6"/>
      <c r="AG38" s="9"/>
    </row>
    <row r="39" spans="1:38" ht="15" customHeight="1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45"/>
      <c r="R39" s="1"/>
      <c r="S39" s="1"/>
      <c r="T39" s="25"/>
      <c r="U39" s="25"/>
      <c r="V39" s="80"/>
      <c r="W39" s="1"/>
      <c r="X39" s="1"/>
      <c r="Y39" s="1"/>
      <c r="Z39" s="1"/>
      <c r="AA39" s="1"/>
      <c r="AB39" s="1"/>
      <c r="AC39" s="1"/>
      <c r="AD39" s="1"/>
      <c r="AE39" s="1"/>
      <c r="AF39" s="46"/>
      <c r="AG39" s="9"/>
    </row>
    <row r="40" spans="1:38" ht="15" customHeight="1" x14ac:dyDescent="0.25">
      <c r="A40" s="83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1"/>
      <c r="N40" s="42"/>
      <c r="O40" s="25"/>
      <c r="P40" s="1"/>
      <c r="Q40" s="45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6"/>
      <c r="AG40" s="9"/>
    </row>
    <row r="41" spans="1:38" ht="15" customHeight="1" x14ac:dyDescent="0.25">
      <c r="A41" s="8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5"/>
      <c r="R41" s="1"/>
      <c r="S41" s="1"/>
      <c r="T41" s="25"/>
      <c r="U41" s="25"/>
      <c r="V41" s="80"/>
      <c r="W41" s="8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25"/>
      <c r="V42" s="80"/>
      <c r="W42" s="1"/>
      <c r="X42" s="1"/>
      <c r="Y42" s="1"/>
      <c r="Z42" s="1"/>
      <c r="AA42" s="1"/>
      <c r="AB42" s="1"/>
      <c r="AC42" s="1"/>
      <c r="AD42" s="1"/>
      <c r="AE42" s="1"/>
      <c r="AF42" s="46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1"/>
      <c r="Q43" s="45"/>
      <c r="R43" s="1"/>
      <c r="S43" s="1"/>
      <c r="T43" s="25"/>
      <c r="U43" s="25"/>
      <c r="V43" s="80"/>
      <c r="W43" s="1"/>
      <c r="X43" s="1"/>
      <c r="Y43" s="1"/>
      <c r="Z43" s="1"/>
      <c r="AA43" s="1"/>
      <c r="AB43" s="1"/>
      <c r="AC43" s="1"/>
      <c r="AD43" s="1"/>
      <c r="AE43" s="1"/>
      <c r="AF43" s="46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5"/>
      <c r="O44" s="25"/>
      <c r="P44" s="1"/>
      <c r="Q44" s="45"/>
      <c r="R44" s="1"/>
      <c r="S44" s="1"/>
      <c r="T44" s="25"/>
      <c r="U44" s="25"/>
      <c r="V44" s="80"/>
      <c r="W44" s="1"/>
      <c r="X44" s="1"/>
      <c r="Y44" s="1"/>
      <c r="Z44" s="1"/>
      <c r="AA44" s="1"/>
      <c r="AB44" s="1"/>
      <c r="AC44" s="1"/>
      <c r="AD44" s="1"/>
      <c r="AE44" s="1"/>
      <c r="AF44" s="46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25"/>
      <c r="V45" s="80"/>
      <c r="W45" s="1"/>
      <c r="X45" s="1"/>
      <c r="Y45" s="1"/>
      <c r="Z45" s="1"/>
      <c r="AA45" s="1"/>
      <c r="AB45" s="1"/>
      <c r="AC45" s="1"/>
      <c r="AD45" s="1"/>
      <c r="AE45" s="1"/>
      <c r="AF45" s="46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25"/>
      <c r="V46" s="80"/>
      <c r="W46" s="1"/>
      <c r="X46" s="1"/>
      <c r="Y46" s="1"/>
      <c r="Z46" s="1"/>
      <c r="AA46" s="1"/>
      <c r="AB46" s="1"/>
      <c r="AC46" s="1"/>
      <c r="AD46" s="1"/>
      <c r="AE46" s="1"/>
      <c r="AF46" s="46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44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2" ht="18.75" x14ac:dyDescent="0.3">
      <c r="A1" s="9"/>
      <c r="B1" s="89" t="s">
        <v>66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90"/>
      <c r="X1" s="31"/>
      <c r="Y1" s="91"/>
      <c r="Z1" s="91"/>
      <c r="AA1" s="91"/>
      <c r="AB1" s="91"/>
      <c r="AC1" s="91"/>
      <c r="AD1" s="91"/>
    </row>
    <row r="2" spans="1:32" x14ac:dyDescent="0.25">
      <c r="A2" s="9"/>
      <c r="B2" s="107" t="s">
        <v>44</v>
      </c>
      <c r="C2" s="108" t="s">
        <v>60</v>
      </c>
      <c r="D2" s="109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50"/>
      <c r="Y2" s="91"/>
      <c r="Z2" s="91"/>
      <c r="AA2" s="91"/>
      <c r="AB2" s="91"/>
      <c r="AC2" s="91"/>
      <c r="AD2" s="91"/>
    </row>
    <row r="3" spans="1:32" x14ac:dyDescent="0.25">
      <c r="A3" s="9"/>
      <c r="B3" s="93" t="s">
        <v>67</v>
      </c>
      <c r="C3" s="23" t="s">
        <v>68</v>
      </c>
      <c r="D3" s="94" t="s">
        <v>69</v>
      </c>
      <c r="E3" s="95" t="s">
        <v>1</v>
      </c>
      <c r="F3" s="25"/>
      <c r="G3" s="96" t="s">
        <v>70</v>
      </c>
      <c r="H3" s="97" t="s">
        <v>71</v>
      </c>
      <c r="I3" s="97" t="s">
        <v>31</v>
      </c>
      <c r="J3" s="18" t="s">
        <v>72</v>
      </c>
      <c r="K3" s="98" t="s">
        <v>73</v>
      </c>
      <c r="L3" s="98" t="s">
        <v>74</v>
      </c>
      <c r="M3" s="96" t="s">
        <v>75</v>
      </c>
      <c r="N3" s="96" t="s">
        <v>30</v>
      </c>
      <c r="O3" s="97" t="s">
        <v>76</v>
      </c>
      <c r="P3" s="96" t="s">
        <v>71</v>
      </c>
      <c r="Q3" s="96" t="s">
        <v>3</v>
      </c>
      <c r="R3" s="96">
        <v>1</v>
      </c>
      <c r="S3" s="96">
        <v>2</v>
      </c>
      <c r="T3" s="96">
        <v>3</v>
      </c>
      <c r="U3" s="96" t="s">
        <v>77</v>
      </c>
      <c r="V3" s="18" t="s">
        <v>21</v>
      </c>
      <c r="W3" s="17" t="s">
        <v>78</v>
      </c>
      <c r="X3" s="17" t="s">
        <v>79</v>
      </c>
      <c r="Y3" s="91"/>
      <c r="Z3" s="91"/>
      <c r="AA3" s="91"/>
      <c r="AB3" s="91"/>
      <c r="AC3" s="91"/>
      <c r="AD3" s="91"/>
    </row>
    <row r="4" spans="1:32" x14ac:dyDescent="0.25">
      <c r="A4" s="9"/>
      <c r="B4" s="110" t="s">
        <v>81</v>
      </c>
      <c r="C4" s="111" t="s">
        <v>86</v>
      </c>
      <c r="D4" s="110" t="s">
        <v>82</v>
      </c>
      <c r="E4" s="112" t="s">
        <v>83</v>
      </c>
      <c r="F4" s="88"/>
      <c r="G4" s="113"/>
      <c r="H4" s="113"/>
      <c r="I4" s="113">
        <v>1</v>
      </c>
      <c r="J4" s="113"/>
      <c r="K4" s="113" t="s">
        <v>80</v>
      </c>
      <c r="L4" s="113"/>
      <c r="M4" s="113">
        <v>1</v>
      </c>
      <c r="N4" s="113"/>
      <c r="O4" s="113">
        <v>2</v>
      </c>
      <c r="P4" s="113">
        <v>1</v>
      </c>
      <c r="Q4" s="114" t="s">
        <v>87</v>
      </c>
      <c r="R4" s="114"/>
      <c r="S4" s="114"/>
      <c r="T4" s="114" t="s">
        <v>88</v>
      </c>
      <c r="U4" s="114" t="s">
        <v>89</v>
      </c>
      <c r="V4" s="115">
        <v>0.5</v>
      </c>
      <c r="W4" s="111" t="s">
        <v>84</v>
      </c>
      <c r="X4" s="114" t="s">
        <v>85</v>
      </c>
      <c r="Y4" s="91"/>
      <c r="Z4" s="91"/>
      <c r="AA4" s="91"/>
      <c r="AB4" s="91"/>
      <c r="AC4" s="91"/>
      <c r="AD4" s="91"/>
    </row>
    <row r="5" spans="1:32" s="100" customFormat="1" ht="15" customHeight="1" x14ac:dyDescent="0.25">
      <c r="A5" s="24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2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1"/>
      <c r="C6" s="1"/>
      <c r="D6" s="101"/>
      <c r="E6" s="102"/>
      <c r="G6" s="1"/>
      <c r="H6" s="45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1"/>
      <c r="Z6" s="91"/>
      <c r="AA6" s="91"/>
      <c r="AB6" s="91"/>
      <c r="AC6" s="91"/>
      <c r="AD6" s="91"/>
    </row>
    <row r="7" spans="1:32" x14ac:dyDescent="0.25">
      <c r="A7" s="24"/>
      <c r="B7" s="101"/>
      <c r="C7" s="1"/>
      <c r="D7" s="101"/>
      <c r="E7" s="102"/>
      <c r="G7" s="1"/>
      <c r="H7" s="45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1"/>
      <c r="Z7" s="91"/>
      <c r="AA7" s="91"/>
      <c r="AB7" s="91"/>
      <c r="AC7" s="91"/>
      <c r="AD7" s="91"/>
    </row>
    <row r="8" spans="1:32" x14ac:dyDescent="0.25">
      <c r="A8" s="24"/>
      <c r="B8" s="101"/>
      <c r="C8" s="1"/>
      <c r="D8" s="101"/>
      <c r="E8" s="102"/>
      <c r="G8" s="1"/>
      <c r="H8" s="45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1"/>
      <c r="Z8" s="91"/>
      <c r="AA8" s="91"/>
      <c r="AB8" s="91"/>
      <c r="AC8" s="91"/>
      <c r="AD8" s="91"/>
    </row>
    <row r="9" spans="1:32" x14ac:dyDescent="0.25">
      <c r="A9" s="24"/>
      <c r="B9" s="101"/>
      <c r="C9" s="1"/>
      <c r="D9" s="101"/>
      <c r="E9" s="102"/>
      <c r="G9" s="1"/>
      <c r="H9" s="45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1"/>
      <c r="Z9" s="91"/>
      <c r="AA9" s="91"/>
      <c r="AB9" s="91"/>
      <c r="AC9" s="91"/>
      <c r="AD9" s="91"/>
    </row>
    <row r="10" spans="1:32" x14ac:dyDescent="0.25">
      <c r="A10" s="24"/>
      <c r="B10" s="101"/>
      <c r="C10" s="1"/>
      <c r="D10" s="101"/>
      <c r="E10" s="102"/>
      <c r="G10" s="1"/>
      <c r="H10" s="45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1"/>
      <c r="Z10" s="91"/>
      <c r="AA10" s="91"/>
      <c r="AB10" s="91"/>
      <c r="AC10" s="91"/>
      <c r="AD10" s="91"/>
    </row>
    <row r="11" spans="1:32" x14ac:dyDescent="0.25">
      <c r="A11" s="24"/>
      <c r="B11" s="101"/>
      <c r="C11" s="1"/>
      <c r="D11" s="101"/>
      <c r="E11" s="102"/>
      <c r="G11" s="1"/>
      <c r="H11" s="45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1"/>
      <c r="Z11" s="91"/>
      <c r="AA11" s="91"/>
      <c r="AB11" s="91"/>
      <c r="AC11" s="91"/>
      <c r="AD11" s="91"/>
    </row>
    <row r="12" spans="1:32" x14ac:dyDescent="0.25">
      <c r="A12" s="24"/>
      <c r="B12" s="101"/>
      <c r="C12" s="1"/>
      <c r="D12" s="101"/>
      <c r="E12" s="102"/>
      <c r="G12" s="1"/>
      <c r="H12" s="45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1"/>
      <c r="Z12" s="91"/>
      <c r="AA12" s="91"/>
      <c r="AB12" s="91"/>
      <c r="AC12" s="91"/>
      <c r="AD12" s="91"/>
    </row>
    <row r="13" spans="1:32" x14ac:dyDescent="0.25">
      <c r="A13" s="24"/>
      <c r="B13" s="101"/>
      <c r="C13" s="1"/>
      <c r="D13" s="101"/>
      <c r="E13" s="102"/>
      <c r="G13" s="1"/>
      <c r="H13" s="45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1"/>
      <c r="Z13" s="91"/>
      <c r="AA13" s="91"/>
      <c r="AB13" s="91"/>
      <c r="AC13" s="91"/>
      <c r="AD13" s="91"/>
    </row>
    <row r="14" spans="1:32" x14ac:dyDescent="0.25">
      <c r="A14" s="24"/>
      <c r="B14" s="101"/>
      <c r="C14" s="1"/>
      <c r="D14" s="101"/>
      <c r="E14" s="102"/>
      <c r="G14" s="1"/>
      <c r="H14" s="45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1"/>
      <c r="Z14" s="91"/>
      <c r="AA14" s="91"/>
      <c r="AB14" s="91"/>
      <c r="AC14" s="91"/>
      <c r="AD14" s="91"/>
    </row>
    <row r="15" spans="1:32" x14ac:dyDescent="0.25">
      <c r="A15" s="24"/>
      <c r="B15" s="101"/>
      <c r="C15" s="1"/>
      <c r="D15" s="101"/>
      <c r="E15" s="102"/>
      <c r="G15" s="1"/>
      <c r="H15" s="45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1"/>
      <c r="Z15" s="91"/>
      <c r="AA15" s="91"/>
      <c r="AB15" s="91"/>
      <c r="AC15" s="91"/>
      <c r="AD15" s="91"/>
    </row>
    <row r="16" spans="1:32" x14ac:dyDescent="0.25">
      <c r="A16" s="24"/>
      <c r="B16" s="101"/>
      <c r="C16" s="1"/>
      <c r="D16" s="101"/>
      <c r="E16" s="102"/>
      <c r="G16" s="1"/>
      <c r="H16" s="45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1"/>
      <c r="C17" s="1"/>
      <c r="D17" s="101"/>
      <c r="E17" s="102"/>
      <c r="G17" s="1"/>
      <c r="H17" s="45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1"/>
      <c r="C18" s="1"/>
      <c r="D18" s="101"/>
      <c r="E18" s="102"/>
      <c r="G18" s="1"/>
      <c r="H18" s="45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1"/>
      <c r="C19" s="1"/>
      <c r="D19" s="101"/>
      <c r="E19" s="102"/>
      <c r="G19" s="1"/>
      <c r="H19" s="45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1"/>
      <c r="C20" s="1"/>
      <c r="D20" s="101"/>
      <c r="E20" s="102"/>
      <c r="G20" s="1"/>
      <c r="H20" s="45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1"/>
      <c r="C21" s="1"/>
      <c r="D21" s="101"/>
      <c r="E21" s="102"/>
      <c r="G21" s="1"/>
      <c r="H21" s="45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1"/>
      <c r="C22" s="1"/>
      <c r="D22" s="101"/>
      <c r="E22" s="102"/>
      <c r="G22" s="1"/>
      <c r="H22" s="45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1"/>
      <c r="C23" s="1"/>
      <c r="D23" s="101"/>
      <c r="E23" s="102"/>
      <c r="G23" s="1"/>
      <c r="H23" s="45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1"/>
      <c r="C24" s="1"/>
      <c r="D24" s="101"/>
      <c r="E24" s="102"/>
      <c r="G24" s="1"/>
      <c r="H24" s="45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1"/>
      <c r="C25" s="1"/>
      <c r="D25" s="101"/>
      <c r="E25" s="102"/>
      <c r="G25" s="1"/>
      <c r="H25" s="45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1"/>
      <c r="C26" s="1"/>
      <c r="D26" s="101"/>
      <c r="E26" s="102"/>
      <c r="G26" s="1"/>
      <c r="H26" s="45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1"/>
      <c r="C27" s="1"/>
      <c r="D27" s="101"/>
      <c r="E27" s="102"/>
      <c r="G27" s="1"/>
      <c r="H27" s="45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1"/>
      <c r="C28" s="1"/>
      <c r="D28" s="101"/>
      <c r="E28" s="102"/>
      <c r="G28" s="1"/>
      <c r="H28" s="45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1"/>
      <c r="C29" s="1"/>
      <c r="D29" s="101"/>
      <c r="E29" s="102"/>
      <c r="G29" s="1"/>
      <c r="H29" s="45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1"/>
      <c r="C30" s="1"/>
      <c r="D30" s="101"/>
      <c r="E30" s="102"/>
      <c r="G30" s="1"/>
      <c r="H30" s="45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1"/>
      <c r="C31" s="1"/>
      <c r="D31" s="101"/>
      <c r="E31" s="102"/>
      <c r="G31" s="1"/>
      <c r="H31" s="45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1"/>
      <c r="C32" s="1"/>
      <c r="D32" s="101"/>
      <c r="E32" s="102"/>
      <c r="G32" s="1"/>
      <c r="H32" s="45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1"/>
      <c r="C33" s="1"/>
      <c r="D33" s="101"/>
      <c r="E33" s="102"/>
      <c r="G33" s="1"/>
      <c r="H33" s="45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1"/>
      <c r="C34" s="1"/>
      <c r="D34" s="101"/>
      <c r="E34" s="102"/>
      <c r="G34" s="1"/>
      <c r="H34" s="45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01"/>
      <c r="C35" s="1"/>
      <c r="D35" s="101"/>
      <c r="E35" s="102"/>
      <c r="G35" s="1"/>
      <c r="H35" s="45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1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01"/>
      <c r="C36" s="1"/>
      <c r="D36" s="101"/>
      <c r="E36" s="102"/>
      <c r="G36" s="1"/>
      <c r="H36" s="45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1"/>
      <c r="X36" s="1"/>
      <c r="Y36" s="91"/>
      <c r="Z36" s="91"/>
      <c r="AA36" s="91"/>
      <c r="AB36" s="91"/>
      <c r="AC36" s="91"/>
      <c r="AD36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2019-01-21T21:54:33Z</dcterms:modified>
</cp:coreProperties>
</file>