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G6" i="2"/>
  <c r="H18" i="1" l="1"/>
  <c r="F18" i="1"/>
  <c r="H16" i="1"/>
  <c r="F16" i="1"/>
  <c r="AE12" i="1"/>
  <c r="AD12" i="1"/>
  <c r="AC12" i="1"/>
  <c r="AB12" i="1"/>
  <c r="AA12" i="1"/>
  <c r="Z12" i="1"/>
  <c r="Y12" i="1"/>
  <c r="X12" i="1"/>
  <c r="W12" i="1"/>
  <c r="G18" i="1" s="1"/>
  <c r="V12" i="1"/>
  <c r="U12" i="1"/>
  <c r="E18" i="1" s="1"/>
  <c r="T12" i="1"/>
  <c r="S12" i="1"/>
  <c r="H17" i="1" s="1"/>
  <c r="L17" i="1" s="1"/>
  <c r="R12" i="1"/>
  <c r="G17" i="1" s="1"/>
  <c r="Q12" i="1"/>
  <c r="F17" i="1" s="1"/>
  <c r="K17" i="1" s="1"/>
  <c r="P12" i="1"/>
  <c r="E17" i="1" s="1"/>
  <c r="O12" i="1"/>
  <c r="N12" i="1" s="1"/>
  <c r="N16" i="1" s="1"/>
  <c r="M12" i="1"/>
  <c r="L12" i="1"/>
  <c r="K12" i="1"/>
  <c r="J12" i="1"/>
  <c r="I12" i="1"/>
  <c r="I16" i="1" s="1"/>
  <c r="H12" i="1"/>
  <c r="G12" i="1"/>
  <c r="G16" i="1" s="1"/>
  <c r="F12" i="1"/>
  <c r="E12" i="1"/>
  <c r="E16" i="1" s="1"/>
  <c r="O9" i="1"/>
  <c r="H19" i="1" l="1"/>
  <c r="L18" i="1"/>
  <c r="E19" i="1"/>
  <c r="G19" i="1"/>
  <c r="I19" i="1"/>
  <c r="M16" i="1"/>
  <c r="F19" i="1"/>
  <c r="K19" i="1" s="1"/>
  <c r="K18" i="1"/>
  <c r="K16" i="1"/>
  <c r="O16" i="1"/>
  <c r="O19" i="1" s="1"/>
  <c r="L16" i="1"/>
  <c r="L19" i="1" l="1"/>
</calcChain>
</file>

<file path=xl/sharedStrings.xml><?xml version="1.0" encoding="utf-8"?>
<sst xmlns="http://schemas.openxmlformats.org/spreadsheetml/2006/main" count="126" uniqueCount="83">
  <si>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</si>
  <si>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</si>
  <si>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</si>
  <si>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</si>
  <si>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</si>
  <si>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</si>
  <si>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</si>
  <si>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</si>
  <si>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</si>
  <si>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</si>
  <si>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</si>
  <si>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</si>
  <si>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</si>
  <si>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</si>
  <si>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</si>
  <si>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</si>
  <si>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</si>
  <si>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</si>
  <si>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</si>
  <si>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</si>
  <si>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</si>
  <si>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</si>
  <si>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</si>
  <si>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</si>
  <si>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</si>
  <si>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</si>
  <si>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</si>
  <si>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</si>
  <si>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</si>
  <si>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</si>
  <si>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</si>
  <si>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</si>
  <si>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</si>
  <si>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</si>
  <si>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</si>
  <si>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</si>
  <si>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</si>
  <si>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</si>
  <si>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Anna Jalonen</t>
  </si>
  <si>
    <t>2.</t>
  </si>
  <si>
    <t>SMJ</t>
  </si>
  <si>
    <t>loppusarja</t>
  </si>
  <si>
    <t>1.</t>
  </si>
  <si>
    <t>7.-8.</t>
  </si>
  <si>
    <t>putoamissarja, karsinta</t>
  </si>
  <si>
    <t>6.</t>
  </si>
  <si>
    <t>9.</t>
  </si>
  <si>
    <t>Cup</t>
  </si>
  <si>
    <t>MESTARUUSSARJA</t>
  </si>
  <si>
    <t>SMJ = Seinäjoen Maila-Jussit  (1932)</t>
  </si>
  <si>
    <t>28.08. 1976  SMJ - Tahko  10-3</t>
  </si>
  <si>
    <t>21.05. 1978  SMJ - Virkiä  8-9</t>
  </si>
  <si>
    <t>4.  ottelu</t>
  </si>
  <si>
    <t>15.  ottelu</t>
  </si>
  <si>
    <t>26.08. 1978  SMJ - Tahko  9-7</t>
  </si>
  <si>
    <t>Virkiä</t>
  </si>
  <si>
    <t>Virkiä = Lapuan Virkiä  (1907)</t>
  </si>
  <si>
    <t>URA SM-SARJASSA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</si>
  <si>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</si>
  <si>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</si>
  <si>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</si>
  <si>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</si>
  <si>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</si>
  <si>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</si>
  <si>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</si>
  <si>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</si>
  <si>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</si>
  <si>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</si>
  <si>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</si>
  <si>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</si>
  <si>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</si>
  <si>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</si>
  <si>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</si>
  <si>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29.07. 1978  Jyväskylä</t>
  </si>
  <si>
    <t xml:space="preserve">  1-33</t>
  </si>
  <si>
    <t>2v</t>
  </si>
  <si>
    <t>II p</t>
  </si>
  <si>
    <t>Antero Salonen</t>
  </si>
  <si>
    <t>22.07. 1979  Reisjärvi</t>
  </si>
  <si>
    <t xml:space="preserve">  8-10</t>
  </si>
  <si>
    <t>3p</t>
  </si>
  <si>
    <t>Teuvo Nyman</t>
  </si>
  <si>
    <t>22.3.1962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</si>
</sst>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5" borderId="4" xfId="0" applyFont="1" applyFill="1" applyBorder="1" applyAlignment="1">
      <alignment horizontal="left"/>
    </xf>
    <xf numFmtId="0" fontId="1" fillId="3" borderId="3" xfId="0" quotePrefix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3" fillId="0" borderId="0" xfId="0" applyFont="1" applyFill="1"/>
    <xf numFmtId="49" fontId="1" fillId="9" borderId="3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9" borderId="3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/>
    <xf numFmtId="0" fontId="1" fillId="2" borderId="6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710937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28515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38</v>
      </c>
      <c r="C1" s="2"/>
      <c r="D1" s="3"/>
      <c r="E1" s="4" t="s">
        <v>82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47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1976</v>
      </c>
      <c r="C4" s="43" t="s">
        <v>39</v>
      </c>
      <c r="D4" s="11" t="s">
        <v>40</v>
      </c>
      <c r="E4" s="27">
        <v>0</v>
      </c>
      <c r="F4" s="27">
        <v>0</v>
      </c>
      <c r="G4" s="27">
        <v>0</v>
      </c>
      <c r="H4" s="27">
        <v>0</v>
      </c>
      <c r="I4" s="78"/>
      <c r="J4" s="78"/>
      <c r="K4" s="78"/>
      <c r="L4" s="78"/>
      <c r="M4" s="78"/>
      <c r="N4" s="78"/>
      <c r="O4" s="25"/>
      <c r="P4" s="27">
        <v>3</v>
      </c>
      <c r="Q4" s="27">
        <v>0</v>
      </c>
      <c r="R4" s="27">
        <v>0</v>
      </c>
      <c r="S4" s="27">
        <v>2</v>
      </c>
      <c r="T4" s="27"/>
      <c r="U4" s="28"/>
      <c r="V4" s="28"/>
      <c r="W4" s="28"/>
      <c r="X4" s="28"/>
      <c r="Y4" s="28"/>
      <c r="Z4" s="27"/>
      <c r="AA4" s="27"/>
      <c r="AB4" s="27"/>
      <c r="AC4" s="27"/>
      <c r="AD4" s="27">
        <v>1</v>
      </c>
      <c r="AE4" s="27"/>
      <c r="AF4" s="22" t="s">
        <v>41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1977</v>
      </c>
      <c r="C5" s="43" t="s">
        <v>42</v>
      </c>
      <c r="D5" s="41" t="s">
        <v>40</v>
      </c>
      <c r="E5" s="27">
        <v>1</v>
      </c>
      <c r="F5" s="27">
        <v>0</v>
      </c>
      <c r="G5" s="27">
        <v>0</v>
      </c>
      <c r="H5" s="27">
        <v>0</v>
      </c>
      <c r="I5" s="78"/>
      <c r="J5" s="78"/>
      <c r="K5" s="78"/>
      <c r="L5" s="78"/>
      <c r="M5" s="78"/>
      <c r="N5" s="78"/>
      <c r="O5" s="25"/>
      <c r="P5" s="27">
        <v>0</v>
      </c>
      <c r="Q5" s="27">
        <v>0</v>
      </c>
      <c r="R5" s="27">
        <v>0</v>
      </c>
      <c r="S5" s="27">
        <v>0</v>
      </c>
      <c r="T5" s="27"/>
      <c r="U5" s="28"/>
      <c r="V5" s="28"/>
      <c r="W5" s="28"/>
      <c r="X5" s="28"/>
      <c r="Y5" s="28"/>
      <c r="Z5" s="27"/>
      <c r="AA5" s="27"/>
      <c r="AB5" s="27"/>
      <c r="AC5" s="27">
        <v>1</v>
      </c>
      <c r="AD5" s="27"/>
      <c r="AE5" s="27"/>
      <c r="AF5" s="22" t="s">
        <v>41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1978</v>
      </c>
      <c r="C6" s="43" t="s">
        <v>39</v>
      </c>
      <c r="D6" s="41" t="s">
        <v>40</v>
      </c>
      <c r="E6" s="27">
        <v>10</v>
      </c>
      <c r="F6" s="27">
        <v>0</v>
      </c>
      <c r="G6" s="27">
        <v>11</v>
      </c>
      <c r="H6" s="27">
        <v>7</v>
      </c>
      <c r="I6" s="78"/>
      <c r="J6" s="78"/>
      <c r="K6" s="78"/>
      <c r="L6" s="78"/>
      <c r="M6" s="78"/>
      <c r="N6" s="78"/>
      <c r="O6" s="25"/>
      <c r="P6" s="27">
        <v>2</v>
      </c>
      <c r="Q6" s="27">
        <v>1</v>
      </c>
      <c r="R6" s="27">
        <v>3</v>
      </c>
      <c r="S6" s="27">
        <v>3</v>
      </c>
      <c r="T6" s="27"/>
      <c r="U6" s="28"/>
      <c r="V6" s="28"/>
      <c r="W6" s="28"/>
      <c r="X6" s="28"/>
      <c r="Y6" s="28"/>
      <c r="Z6" s="27"/>
      <c r="AA6" s="27"/>
      <c r="AB6" s="27"/>
      <c r="AC6" s="27"/>
      <c r="AD6" s="27">
        <v>1</v>
      </c>
      <c r="AE6" s="27"/>
      <c r="AF6" s="22" t="s">
        <v>41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1979</v>
      </c>
      <c r="C7" s="43" t="s">
        <v>39</v>
      </c>
      <c r="D7" s="41" t="s">
        <v>40</v>
      </c>
      <c r="E7" s="27">
        <v>10</v>
      </c>
      <c r="F7" s="27">
        <v>0</v>
      </c>
      <c r="G7" s="27">
        <v>9</v>
      </c>
      <c r="H7" s="27">
        <v>8</v>
      </c>
      <c r="I7" s="78"/>
      <c r="J7" s="78"/>
      <c r="K7" s="78"/>
      <c r="L7" s="78"/>
      <c r="M7" s="78"/>
      <c r="N7" s="78"/>
      <c r="O7" s="25"/>
      <c r="P7" s="27">
        <v>6</v>
      </c>
      <c r="Q7" s="27">
        <v>0</v>
      </c>
      <c r="R7" s="27">
        <v>3</v>
      </c>
      <c r="S7" s="27">
        <v>7</v>
      </c>
      <c r="T7" s="27"/>
      <c r="U7" s="28"/>
      <c r="V7" s="28"/>
      <c r="W7" s="28"/>
      <c r="X7" s="28"/>
      <c r="Y7" s="28"/>
      <c r="Z7" s="27"/>
      <c r="AA7" s="27"/>
      <c r="AB7" s="27"/>
      <c r="AC7" s="27"/>
      <c r="AD7" s="27">
        <v>1</v>
      </c>
      <c r="AE7" s="27"/>
      <c r="AF7" s="22" t="s">
        <v>41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1980</v>
      </c>
      <c r="C8" s="43" t="s">
        <v>43</v>
      </c>
      <c r="D8" s="41" t="s">
        <v>40</v>
      </c>
      <c r="E8" s="27">
        <v>10</v>
      </c>
      <c r="F8" s="27">
        <v>1</v>
      </c>
      <c r="G8" s="27">
        <v>1</v>
      </c>
      <c r="H8" s="27">
        <v>9</v>
      </c>
      <c r="I8" s="78"/>
      <c r="J8" s="78"/>
      <c r="K8" s="78"/>
      <c r="L8" s="78"/>
      <c r="M8" s="78"/>
      <c r="N8" s="78"/>
      <c r="O8" s="25"/>
      <c r="P8" s="27"/>
      <c r="Q8" s="27"/>
      <c r="R8" s="27"/>
      <c r="S8" s="27"/>
      <c r="T8" s="27"/>
      <c r="U8" s="28">
        <v>4</v>
      </c>
      <c r="V8" s="28">
        <v>0</v>
      </c>
      <c r="W8" s="28">
        <v>2</v>
      </c>
      <c r="X8" s="28">
        <v>1</v>
      </c>
      <c r="Y8" s="28"/>
      <c r="Z8" s="27"/>
      <c r="AA8" s="27"/>
      <c r="AB8" s="27"/>
      <c r="AC8" s="27"/>
      <c r="AD8" s="27"/>
      <c r="AE8" s="27"/>
      <c r="AF8" s="79" t="s">
        <v>44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1981</v>
      </c>
      <c r="C9" s="27" t="s">
        <v>45</v>
      </c>
      <c r="D9" s="41" t="s">
        <v>40</v>
      </c>
      <c r="E9" s="27">
        <v>18</v>
      </c>
      <c r="F9" s="27">
        <v>1</v>
      </c>
      <c r="G9" s="27">
        <v>5</v>
      </c>
      <c r="H9" s="27">
        <v>15</v>
      </c>
      <c r="I9" s="27">
        <v>69</v>
      </c>
      <c r="J9" s="27">
        <v>24</v>
      </c>
      <c r="K9" s="80">
        <v>21</v>
      </c>
      <c r="L9" s="80">
        <v>18</v>
      </c>
      <c r="M9" s="80">
        <v>6</v>
      </c>
      <c r="N9" s="81">
        <v>0.6160714285714286</v>
      </c>
      <c r="O9" s="25">
        <f>PRODUCT(I9/N9)</f>
        <v>112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1982</v>
      </c>
      <c r="C10" s="27" t="s">
        <v>46</v>
      </c>
      <c r="D10" s="41" t="s">
        <v>40</v>
      </c>
      <c r="E10" s="27">
        <v>18</v>
      </c>
      <c r="F10" s="27">
        <v>1</v>
      </c>
      <c r="G10" s="27">
        <v>5</v>
      </c>
      <c r="H10" s="27">
        <v>11</v>
      </c>
      <c r="I10" s="27">
        <v>51</v>
      </c>
      <c r="J10" s="80">
        <v>18</v>
      </c>
      <c r="K10" s="80">
        <v>19</v>
      </c>
      <c r="L10" s="80">
        <v>8</v>
      </c>
      <c r="M10" s="80">
        <v>6</v>
      </c>
      <c r="N10" s="81">
        <v>0.48571428571428571</v>
      </c>
      <c r="O10" s="25">
        <v>105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1983</v>
      </c>
      <c r="C11" s="27" t="s">
        <v>39</v>
      </c>
      <c r="D11" s="41" t="s">
        <v>55</v>
      </c>
      <c r="E11" s="27">
        <v>18</v>
      </c>
      <c r="F11" s="27">
        <v>1</v>
      </c>
      <c r="G11" s="27">
        <v>10</v>
      </c>
      <c r="H11" s="27">
        <v>8</v>
      </c>
      <c r="I11" s="27">
        <v>50</v>
      </c>
      <c r="J11" s="27">
        <v>5</v>
      </c>
      <c r="K11" s="80">
        <v>13</v>
      </c>
      <c r="L11" s="80">
        <v>21</v>
      </c>
      <c r="M11" s="80">
        <v>11</v>
      </c>
      <c r="N11" s="81">
        <v>0.49504950495049505</v>
      </c>
      <c r="O11" s="25">
        <v>101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>
        <v>1</v>
      </c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85</v>
      </c>
      <c r="F12" s="19">
        <f t="shared" si="0"/>
        <v>4</v>
      </c>
      <c r="G12" s="19">
        <f t="shared" si="0"/>
        <v>41</v>
      </c>
      <c r="H12" s="19">
        <f t="shared" si="0"/>
        <v>58</v>
      </c>
      <c r="I12" s="19">
        <f t="shared" si="0"/>
        <v>170</v>
      </c>
      <c r="J12" s="19">
        <f t="shared" si="0"/>
        <v>47</v>
      </c>
      <c r="K12" s="19">
        <f t="shared" si="0"/>
        <v>53</v>
      </c>
      <c r="L12" s="19">
        <f t="shared" si="0"/>
        <v>47</v>
      </c>
      <c r="M12" s="19">
        <f t="shared" si="0"/>
        <v>23</v>
      </c>
      <c r="N12" s="31">
        <f>PRODUCT(169/O12)</f>
        <v>0.53144654088050314</v>
      </c>
      <c r="O12" s="32">
        <f>SUM(O9:O11)</f>
        <v>318</v>
      </c>
      <c r="P12" s="19">
        <f t="shared" ref="P12:AE12" si="1">SUM(P4:P11)</f>
        <v>11</v>
      </c>
      <c r="Q12" s="19">
        <f t="shared" si="1"/>
        <v>1</v>
      </c>
      <c r="R12" s="19">
        <f t="shared" si="1"/>
        <v>6</v>
      </c>
      <c r="S12" s="19">
        <f t="shared" si="1"/>
        <v>12</v>
      </c>
      <c r="T12" s="19">
        <f t="shared" si="1"/>
        <v>0</v>
      </c>
      <c r="U12" s="19">
        <f t="shared" si="1"/>
        <v>4</v>
      </c>
      <c r="V12" s="19">
        <f t="shared" si="1"/>
        <v>0</v>
      </c>
      <c r="W12" s="19">
        <f t="shared" si="1"/>
        <v>2</v>
      </c>
      <c r="X12" s="19">
        <f t="shared" si="1"/>
        <v>1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1</v>
      </c>
      <c r="AD12" s="19">
        <f t="shared" si="1"/>
        <v>4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v>271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57</v>
      </c>
      <c r="C15" s="40"/>
      <c r="D15" s="40"/>
      <c r="E15" s="19" t="s">
        <v>4</v>
      </c>
      <c r="F15" s="19" t="s">
        <v>12</v>
      </c>
      <c r="G15" s="16" t="s">
        <v>13</v>
      </c>
      <c r="H15" s="19" t="s">
        <v>14</v>
      </c>
      <c r="I15" s="19" t="s">
        <v>3</v>
      </c>
      <c r="J15" s="1"/>
      <c r="K15" s="19" t="s">
        <v>22</v>
      </c>
      <c r="L15" s="19" t="s">
        <v>23</v>
      </c>
      <c r="M15" s="19" t="s">
        <v>24</v>
      </c>
      <c r="N15" s="31" t="s">
        <v>35</v>
      </c>
      <c r="O15" s="25"/>
      <c r="P15" s="41" t="s">
        <v>30</v>
      </c>
      <c r="Q15" s="13"/>
      <c r="R15" s="13"/>
      <c r="S15" s="13"/>
      <c r="T15" s="42"/>
      <c r="U15" s="42"/>
      <c r="V15" s="42"/>
      <c r="W15" s="42"/>
      <c r="X15" s="42"/>
      <c r="Y15" s="13"/>
      <c r="Z15" s="13"/>
      <c r="AA15" s="13"/>
      <c r="AB15" s="13"/>
      <c r="AC15" s="13"/>
      <c r="AD15" s="13"/>
      <c r="AE15" s="13"/>
      <c r="AF15" s="4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15</v>
      </c>
      <c r="C16" s="13"/>
      <c r="D16" s="44"/>
      <c r="E16" s="27">
        <f>PRODUCT(E12)</f>
        <v>85</v>
      </c>
      <c r="F16" s="27">
        <f>PRODUCT(F12)</f>
        <v>4</v>
      </c>
      <c r="G16" s="27">
        <f>PRODUCT(G12)</f>
        <v>41</v>
      </c>
      <c r="H16" s="27">
        <f>PRODUCT(H12)</f>
        <v>58</v>
      </c>
      <c r="I16" s="27">
        <f>PRODUCT(I12)</f>
        <v>170</v>
      </c>
      <c r="J16" s="1"/>
      <c r="K16" s="45">
        <f>PRODUCT((F16+G16)/E16)</f>
        <v>0.52941176470588236</v>
      </c>
      <c r="L16" s="45">
        <f>PRODUCT(H16/E16)</f>
        <v>0.68235294117647061</v>
      </c>
      <c r="M16" s="45">
        <f>PRODUCT(I16/54)</f>
        <v>3.1481481481481484</v>
      </c>
      <c r="N16" s="30">
        <f>PRODUCT(N12)</f>
        <v>0.53144654088050314</v>
      </c>
      <c r="O16" s="25">
        <f>PRODUCT(O12)</f>
        <v>318</v>
      </c>
      <c r="P16" s="46" t="s">
        <v>31</v>
      </c>
      <c r="Q16" s="47"/>
      <c r="R16" s="47"/>
      <c r="S16" s="48" t="s">
        <v>50</v>
      </c>
      <c r="T16" s="48"/>
      <c r="U16" s="48"/>
      <c r="V16" s="48"/>
      <c r="W16" s="48"/>
      <c r="X16" s="48"/>
      <c r="Y16" s="48"/>
      <c r="Z16" s="48"/>
      <c r="AA16" s="48"/>
      <c r="AB16" s="49" t="s">
        <v>36</v>
      </c>
      <c r="AC16" s="48"/>
      <c r="AD16" s="48"/>
      <c r="AE16" s="49"/>
      <c r="AF16" s="50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1" t="s">
        <v>16</v>
      </c>
      <c r="C17" s="52"/>
      <c r="D17" s="53"/>
      <c r="E17" s="27">
        <f>PRODUCT(P12)</f>
        <v>11</v>
      </c>
      <c r="F17" s="27">
        <f>PRODUCT(Q12)</f>
        <v>1</v>
      </c>
      <c r="G17" s="27">
        <f>PRODUCT(R12)</f>
        <v>6</v>
      </c>
      <c r="H17" s="27">
        <f>PRODUCT(S12)</f>
        <v>12</v>
      </c>
      <c r="I17" s="27"/>
      <c r="J17" s="1"/>
      <c r="K17" s="45">
        <f>PRODUCT((F17+G17)/E17)</f>
        <v>0.63636363636363635</v>
      </c>
      <c r="L17" s="45">
        <f>PRODUCT(H17/E17)</f>
        <v>1.0909090909090908</v>
      </c>
      <c r="M17" s="45"/>
      <c r="N17" s="30"/>
      <c r="O17" s="25"/>
      <c r="P17" s="54" t="s">
        <v>32</v>
      </c>
      <c r="Q17" s="55"/>
      <c r="R17" s="55"/>
      <c r="S17" s="56" t="s">
        <v>51</v>
      </c>
      <c r="T17" s="56"/>
      <c r="U17" s="56"/>
      <c r="V17" s="56"/>
      <c r="W17" s="56"/>
      <c r="X17" s="56"/>
      <c r="Y17" s="56"/>
      <c r="Z17" s="56"/>
      <c r="AA17" s="56"/>
      <c r="AB17" s="57" t="s">
        <v>52</v>
      </c>
      <c r="AC17" s="56"/>
      <c r="AD17" s="56"/>
      <c r="AE17" s="57"/>
      <c r="AF17" s="58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9" t="s">
        <v>17</v>
      </c>
      <c r="C18" s="60"/>
      <c r="D18" s="61"/>
      <c r="E18" s="28">
        <f>PRODUCT(U12)</f>
        <v>4</v>
      </c>
      <c r="F18" s="28">
        <f>PRODUCT(V12)</f>
        <v>0</v>
      </c>
      <c r="G18" s="28">
        <f>PRODUCT(W12)</f>
        <v>2</v>
      </c>
      <c r="H18" s="28">
        <f>PRODUCT(X12)</f>
        <v>1</v>
      </c>
      <c r="I18" s="28"/>
      <c r="J18" s="1"/>
      <c r="K18" s="62">
        <f>PRODUCT((F18+G18)/E18)</f>
        <v>0.5</v>
      </c>
      <c r="L18" s="62">
        <f>PRODUCT(H18/E18)</f>
        <v>0.25</v>
      </c>
      <c r="M18" s="62"/>
      <c r="N18" s="63"/>
      <c r="O18" s="25"/>
      <c r="P18" s="54" t="s">
        <v>33</v>
      </c>
      <c r="Q18" s="55"/>
      <c r="R18" s="55"/>
      <c r="S18" s="56" t="s">
        <v>50</v>
      </c>
      <c r="T18" s="56"/>
      <c r="U18" s="56"/>
      <c r="V18" s="56"/>
      <c r="W18" s="56"/>
      <c r="X18" s="56"/>
      <c r="Y18" s="56"/>
      <c r="Z18" s="56"/>
      <c r="AA18" s="56"/>
      <c r="AB18" s="57" t="s">
        <v>36</v>
      </c>
      <c r="AC18" s="56"/>
      <c r="AD18" s="56"/>
      <c r="AE18" s="57"/>
      <c r="AF18" s="58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4" t="s">
        <v>18</v>
      </c>
      <c r="C19" s="65"/>
      <c r="D19" s="66"/>
      <c r="E19" s="19">
        <f>SUM(E16:E18)</f>
        <v>100</v>
      </c>
      <c r="F19" s="19">
        <f>SUM(F16:F18)</f>
        <v>5</v>
      </c>
      <c r="G19" s="19">
        <f>SUM(G16:G18)</f>
        <v>49</v>
      </c>
      <c r="H19" s="19">
        <f>SUM(H16:H18)</f>
        <v>71</v>
      </c>
      <c r="I19" s="19">
        <f>SUM(I16:I18)</f>
        <v>170</v>
      </c>
      <c r="J19" s="1"/>
      <c r="K19" s="67">
        <f>PRODUCT((F19+G19)/E19)</f>
        <v>0.54</v>
      </c>
      <c r="L19" s="67">
        <f>PRODUCT(H19/E19)</f>
        <v>0.71</v>
      </c>
      <c r="M19" s="67">
        <v>3.15</v>
      </c>
      <c r="N19" s="31">
        <v>0.53100000000000003</v>
      </c>
      <c r="O19" s="25">
        <f>SUM(O16:O18)</f>
        <v>318</v>
      </c>
      <c r="P19" s="68" t="s">
        <v>34</v>
      </c>
      <c r="Q19" s="69"/>
      <c r="R19" s="69"/>
      <c r="S19" s="70" t="s">
        <v>54</v>
      </c>
      <c r="T19" s="70"/>
      <c r="U19" s="70"/>
      <c r="V19" s="70"/>
      <c r="W19" s="70"/>
      <c r="X19" s="70"/>
      <c r="Y19" s="70"/>
      <c r="Z19" s="70"/>
      <c r="AA19" s="70"/>
      <c r="AB19" s="71" t="s">
        <v>53</v>
      </c>
      <c r="AC19" s="70"/>
      <c r="AD19" s="70"/>
      <c r="AE19" s="71"/>
      <c r="AF19" s="72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73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37</v>
      </c>
      <c r="C21" s="1"/>
      <c r="D21" s="82" t="s">
        <v>49</v>
      </c>
      <c r="E21" s="74"/>
      <c r="F21" s="74"/>
      <c r="G21" s="74"/>
      <c r="H21" s="74"/>
      <c r="I21" s="74"/>
      <c r="J21" s="74"/>
      <c r="K21" s="74"/>
      <c r="L21" s="74"/>
      <c r="M21" s="74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56</v>
      </c>
      <c r="E22" s="74"/>
      <c r="F22" s="74"/>
      <c r="G22" s="74"/>
      <c r="H22" s="74"/>
      <c r="I22" s="74"/>
      <c r="J22" s="74"/>
      <c r="K22" s="74"/>
      <c r="L22" s="74"/>
      <c r="M22" s="74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5" customFormat="1" ht="15" customHeight="1" x14ac:dyDescent="0.25">
      <c r="A25" s="1"/>
      <c r="B25" s="1"/>
      <c r="C25" s="9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5" customFormat="1" ht="15" customHeight="1" x14ac:dyDescent="0.25">
      <c r="A26" s="1"/>
      <c r="B26" s="1"/>
      <c r="C26" s="1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5" customFormat="1" ht="15" customHeight="1" x14ac:dyDescent="0.25">
      <c r="A27" s="1"/>
      <c r="B27" s="1"/>
      <c r="C27" s="1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5" customFormat="1" ht="15" customHeight="1" x14ac:dyDescent="0.25">
      <c r="A28" s="1"/>
      <c r="B28" s="1"/>
      <c r="C28" s="1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1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5" customFormat="1" ht="15" customHeight="1" x14ac:dyDescent="0.25">
      <c r="A30" s="1"/>
      <c r="B30" s="1"/>
      <c r="C30" s="1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5" customFormat="1" ht="15" customHeight="1" x14ac:dyDescent="0.25">
      <c r="A31" s="1"/>
      <c r="B31" s="1"/>
      <c r="C31" s="1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5" customFormat="1" ht="15" customHeight="1" x14ac:dyDescent="0.25">
      <c r="A32" s="1"/>
      <c r="B32" s="1"/>
      <c r="C32" s="1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5" customFormat="1" ht="15" customHeight="1" x14ac:dyDescent="0.25">
      <c r="A33" s="1"/>
      <c r="B33" s="1"/>
      <c r="C33" s="1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5" customFormat="1" ht="15" customHeight="1" x14ac:dyDescent="0.25">
      <c r="A34" s="1"/>
      <c r="B34" s="1"/>
      <c r="C34" s="1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5" customFormat="1" ht="15" customHeight="1" x14ac:dyDescent="0.25">
      <c r="A35" s="1"/>
      <c r="B35" s="1"/>
      <c r="C35" s="1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5" customFormat="1" ht="15" customHeight="1" x14ac:dyDescent="0.25">
      <c r="A36" s="1"/>
      <c r="B36" s="1"/>
      <c r="C36" s="1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5" customFormat="1" ht="15" customHeight="1" x14ac:dyDescent="0.25">
      <c r="A37" s="1"/>
      <c r="B37" s="1"/>
      <c r="C37" s="1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5" customFormat="1" ht="15" customHeight="1" x14ac:dyDescent="0.25">
      <c r="A38" s="1"/>
      <c r="B38" s="1"/>
      <c r="C38" s="1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5" customFormat="1" ht="15" customHeight="1" x14ac:dyDescent="0.25">
      <c r="A39" s="1"/>
      <c r="B39" s="1"/>
      <c r="C39" s="1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5" customFormat="1" ht="15" customHeight="1" x14ac:dyDescent="0.25">
      <c r="A40" s="1"/>
      <c r="B40" s="1"/>
      <c r="C40" s="1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5" customFormat="1" ht="15" customHeight="1" x14ac:dyDescent="0.25">
      <c r="A41" s="1"/>
      <c r="B41" s="1"/>
      <c r="C41" s="1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5" customFormat="1" ht="15" customHeight="1" x14ac:dyDescent="0.25">
      <c r="A42" s="1"/>
      <c r="B42" s="1"/>
      <c r="C42" s="1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5" customFormat="1" ht="15" customHeight="1" x14ac:dyDescent="0.25">
      <c r="A43" s="1"/>
      <c r="B43" s="1"/>
      <c r="C43" s="1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5" customFormat="1" ht="15" customHeight="1" x14ac:dyDescent="0.25">
      <c r="A44" s="1"/>
      <c r="B44" s="1"/>
      <c r="C44" s="1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5" customFormat="1" ht="15" customHeight="1" x14ac:dyDescent="0.25">
      <c r="A45" s="1"/>
      <c r="B45" s="1"/>
      <c r="C45" s="1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5" customFormat="1" ht="15" customHeight="1" x14ac:dyDescent="0.25">
      <c r="A46" s="1"/>
      <c r="B46" s="1"/>
      <c r="C46" s="1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5" customFormat="1" ht="15" customHeight="1" x14ac:dyDescent="0.25">
      <c r="A47" s="1"/>
      <c r="B47" s="1"/>
      <c r="C47" s="1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5" customFormat="1" ht="15" customHeight="1" x14ac:dyDescent="0.25">
      <c r="A48" s="1"/>
      <c r="B48" s="1"/>
      <c r="C48" s="1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5" customFormat="1" ht="15" customHeight="1" x14ac:dyDescent="0.25">
      <c r="A49" s="1"/>
      <c r="B49" s="1"/>
      <c r="C49" s="1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5" customFormat="1" ht="15" customHeight="1" x14ac:dyDescent="0.25">
      <c r="A50" s="1"/>
      <c r="B50" s="1"/>
      <c r="C50" s="1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5" customFormat="1" ht="15" customHeight="1" x14ac:dyDescent="0.25">
      <c r="A51" s="1"/>
      <c r="B51" s="1"/>
      <c r="C51" s="1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5" customFormat="1" ht="15" customHeight="1" x14ac:dyDescent="0.25">
      <c r="A52" s="1"/>
      <c r="B52" s="1"/>
      <c r="C52" s="1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5" customFormat="1" ht="15" customHeight="1" x14ac:dyDescent="0.25">
      <c r="A53" s="1"/>
      <c r="B53" s="1"/>
      <c r="C53" s="1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5" customFormat="1" ht="15" customHeight="1" x14ac:dyDescent="0.25">
      <c r="A54" s="1"/>
      <c r="B54" s="1"/>
      <c r="C54" s="1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5" customFormat="1" ht="15" customHeight="1" x14ac:dyDescent="0.25">
      <c r="A55" s="1"/>
      <c r="B55" s="1"/>
      <c r="C55" s="1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5" customFormat="1" ht="15" customHeight="1" x14ac:dyDescent="0.25">
      <c r="A56" s="1"/>
      <c r="B56" s="1"/>
      <c r="C56" s="1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5" customFormat="1" ht="15" customHeight="1" x14ac:dyDescent="0.25">
      <c r="A57" s="1"/>
      <c r="B57" s="1"/>
      <c r="C57" s="1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75" customFormat="1" ht="15" customHeight="1" x14ac:dyDescent="0.25">
      <c r="A58" s="1"/>
      <c r="B58" s="1"/>
      <c r="C58" s="1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75" customFormat="1" ht="15" customHeight="1" x14ac:dyDescent="0.25">
      <c r="A59" s="1"/>
      <c r="B59" s="1"/>
      <c r="C59" s="1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75" customFormat="1" ht="15" customHeight="1" x14ac:dyDescent="0.25">
      <c r="A60" s="1"/>
      <c r="B60" s="1"/>
      <c r="C60" s="1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75" customFormat="1" ht="15" customHeight="1" x14ac:dyDescent="0.25">
      <c r="A61" s="1"/>
      <c r="B61" s="1"/>
      <c r="C61" s="1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75" customFormat="1" ht="15" customHeight="1" x14ac:dyDescent="0.25">
      <c r="A62" s="1"/>
      <c r="B62" s="1"/>
      <c r="C62" s="1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75" customFormat="1" ht="15" customHeight="1" x14ac:dyDescent="0.25">
      <c r="A63" s="1"/>
      <c r="B63" s="1"/>
      <c r="C63" s="1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75" customFormat="1" ht="15" customHeight="1" x14ac:dyDescent="0.25">
      <c r="A64" s="1"/>
      <c r="B64" s="1"/>
      <c r="C64" s="1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75" customFormat="1" ht="15" customHeight="1" x14ac:dyDescent="0.25">
      <c r="A65" s="1"/>
      <c r="B65" s="1"/>
      <c r="C65" s="1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75" customFormat="1" ht="15" customHeight="1" x14ac:dyDescent="0.25">
      <c r="A66" s="1"/>
      <c r="B66" s="1"/>
      <c r="C66" s="1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75" customFormat="1" ht="15" customHeight="1" x14ac:dyDescent="0.25">
      <c r="A67" s="1"/>
      <c r="B67" s="1"/>
      <c r="C67" s="1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75" customFormat="1" ht="15" customHeight="1" x14ac:dyDescent="0.25">
      <c r="A68" s="1"/>
      <c r="B68" s="1"/>
      <c r="C68" s="1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75" customFormat="1" ht="15" customHeight="1" x14ac:dyDescent="0.25">
      <c r="A69" s="1"/>
      <c r="B69" s="1"/>
      <c r="C69" s="1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75" customFormat="1" ht="15" customHeight="1" x14ac:dyDescent="0.25">
      <c r="A70" s="1"/>
      <c r="B70" s="1"/>
      <c r="C70" s="1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75" customFormat="1" ht="15" customHeight="1" x14ac:dyDescent="0.25">
      <c r="A71" s="1"/>
      <c r="B71" s="1"/>
      <c r="C71" s="1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75" customFormat="1" ht="15" customHeight="1" x14ac:dyDescent="0.25">
      <c r="A72" s="1"/>
      <c r="B72" s="1"/>
      <c r="C72" s="1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75" customFormat="1" ht="15" customHeight="1" x14ac:dyDescent="0.25">
      <c r="A73" s="1"/>
      <c r="B73" s="1"/>
      <c r="C73" s="1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75" customFormat="1" ht="15" customHeight="1" x14ac:dyDescent="0.25">
      <c r="A74" s="1"/>
      <c r="B74" s="1"/>
      <c r="C74" s="1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75" customFormat="1" ht="15" customHeight="1" x14ac:dyDescent="0.25">
      <c r="A75" s="1"/>
      <c r="B75" s="1"/>
      <c r="C75" s="1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75" customFormat="1" ht="15" customHeight="1" x14ac:dyDescent="0.25">
      <c r="A76" s="1"/>
      <c r="B76" s="1"/>
      <c r="C76" s="1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75" customFormat="1" ht="15" customHeight="1" x14ac:dyDescent="0.25">
      <c r="A77" s="1"/>
      <c r="B77" s="1"/>
      <c r="C77" s="1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75" customFormat="1" ht="15" customHeight="1" x14ac:dyDescent="0.25">
      <c r="A78" s="1"/>
      <c r="B78" s="1"/>
      <c r="C78" s="1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75" customFormat="1" ht="15" customHeight="1" x14ac:dyDescent="0.25">
      <c r="A79" s="1"/>
      <c r="B79" s="1"/>
      <c r="C79" s="1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75" customFormat="1" ht="15" customHeight="1" x14ac:dyDescent="0.25">
      <c r="A80" s="1"/>
      <c r="B80" s="1"/>
      <c r="C80" s="1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75" customFormat="1" ht="15" customHeight="1" x14ac:dyDescent="0.25">
      <c r="A81" s="1"/>
      <c r="B81" s="1"/>
      <c r="C81" s="1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75" customFormat="1" ht="15" customHeight="1" x14ac:dyDescent="0.25">
      <c r="A82" s="1"/>
      <c r="B82" s="1"/>
      <c r="C82" s="1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75" customFormat="1" ht="15" customHeight="1" x14ac:dyDescent="0.25">
      <c r="A83" s="1"/>
      <c r="B83" s="1"/>
      <c r="C83" s="1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75" customFormat="1" ht="15" customHeight="1" x14ac:dyDescent="0.25">
      <c r="A84" s="1"/>
      <c r="B84" s="1"/>
      <c r="C84" s="1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75" customFormat="1" ht="15" customHeight="1" x14ac:dyDescent="0.25">
      <c r="A85" s="1"/>
      <c r="B85" s="1"/>
      <c r="C85" s="1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75" customFormat="1" ht="15" customHeight="1" x14ac:dyDescent="0.25">
      <c r="A86" s="1"/>
      <c r="B86" s="1"/>
      <c r="C86" s="1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75" customFormat="1" ht="15" customHeight="1" x14ac:dyDescent="0.25">
      <c r="A87" s="1"/>
      <c r="B87" s="1"/>
      <c r="C87" s="1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75" customFormat="1" ht="15" customHeight="1" x14ac:dyDescent="0.25">
      <c r="A88" s="1"/>
      <c r="B88" s="1"/>
      <c r="C88" s="1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75" customFormat="1" ht="15" customHeight="1" x14ac:dyDescent="0.25">
      <c r="A89" s="1"/>
      <c r="B89" s="1"/>
      <c r="C89" s="1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75" customFormat="1" ht="15" customHeight="1" x14ac:dyDescent="0.25">
      <c r="A90" s="1"/>
      <c r="B90" s="1"/>
      <c r="C90" s="1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75" customFormat="1" ht="15" customHeight="1" x14ac:dyDescent="0.25">
      <c r="A91" s="1"/>
      <c r="B91" s="1"/>
      <c r="C91" s="1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75" customFormat="1" ht="15" customHeight="1" x14ac:dyDescent="0.25">
      <c r="A92" s="1"/>
      <c r="B92" s="1"/>
      <c r="C92" s="1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75" customFormat="1" ht="15" customHeight="1" x14ac:dyDescent="0.25">
      <c r="A93" s="1"/>
      <c r="B93" s="1"/>
      <c r="C93" s="1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75" customFormat="1" ht="15" customHeight="1" x14ac:dyDescent="0.25">
      <c r="A94" s="1"/>
      <c r="B94" s="1"/>
      <c r="C94" s="1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75" customFormat="1" ht="15" customHeight="1" x14ac:dyDescent="0.25">
      <c r="A95" s="1"/>
      <c r="B95" s="1"/>
      <c r="C95" s="1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75" customFormat="1" ht="15" customHeight="1" x14ac:dyDescent="0.25">
      <c r="A96" s="1"/>
      <c r="B96" s="1"/>
      <c r="C96" s="1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s="75" customFormat="1" ht="15" customHeight="1" x14ac:dyDescent="0.25">
      <c r="A97" s="1"/>
      <c r="B97" s="1"/>
      <c r="C97" s="1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1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s="75" customFormat="1" ht="15" customHeight="1" x14ac:dyDescent="0.25">
      <c r="A98" s="1"/>
      <c r="B98" s="1"/>
      <c r="C98" s="1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1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s="75" customFormat="1" ht="15" customHeight="1" x14ac:dyDescent="0.25">
      <c r="A99" s="1"/>
      <c r="B99" s="1"/>
      <c r="C99" s="1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1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s="75" customFormat="1" ht="15" customHeight="1" x14ac:dyDescent="0.25">
      <c r="A100" s="1"/>
      <c r="B100" s="1"/>
      <c r="C100" s="1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1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s="75" customFormat="1" ht="15" customHeight="1" x14ac:dyDescent="0.25">
      <c r="A101" s="1"/>
      <c r="B101" s="1"/>
      <c r="C101" s="1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1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s="75" customFormat="1" ht="15" customHeight="1" x14ac:dyDescent="0.25">
      <c r="A102" s="1"/>
      <c r="B102" s="1"/>
      <c r="C102" s="1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1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s="75" customFormat="1" ht="15" customHeight="1" x14ac:dyDescent="0.25">
      <c r="A103" s="1"/>
      <c r="B103" s="1"/>
      <c r="C103" s="1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1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</sheetData>
  <sortState ref="B10:AF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9.7109375" style="102" customWidth="1"/>
    <col min="3" max="3" width="21.5703125" style="103" customWidth="1"/>
    <col min="4" max="4" width="10.5703125" style="104" customWidth="1"/>
    <col min="5" max="5" width="8" style="104" customWidth="1"/>
    <col min="6" max="6" width="0.7109375" style="37" customWidth="1"/>
    <col min="7" max="11" width="5.28515625" style="103" customWidth="1"/>
    <col min="12" max="12" width="6.42578125" style="103" customWidth="1"/>
    <col min="13" max="16" width="5.28515625" style="103" customWidth="1"/>
    <col min="17" max="21" width="6.7109375" style="103" customWidth="1"/>
    <col min="22" max="22" width="10.85546875" style="103" customWidth="1"/>
    <col min="23" max="23" width="19.7109375" style="104" customWidth="1"/>
    <col min="24" max="24" width="9.7109375" style="103" customWidth="1"/>
    <col min="25" max="30" width="9.140625" style="105"/>
  </cols>
  <sheetData>
    <row r="1" spans="1:30" ht="18.75" x14ac:dyDescent="0.3">
      <c r="A1" s="9"/>
      <c r="B1" s="83" t="s">
        <v>58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86"/>
      <c r="Y1" s="87"/>
      <c r="Z1" s="87"/>
      <c r="AA1" s="87"/>
      <c r="AB1" s="87"/>
      <c r="AC1" s="87"/>
      <c r="AD1" s="87"/>
    </row>
    <row r="2" spans="1:30" x14ac:dyDescent="0.25">
      <c r="A2" s="9"/>
      <c r="B2" s="11" t="s">
        <v>38</v>
      </c>
      <c r="C2" s="4"/>
      <c r="D2" s="12"/>
      <c r="E2" s="12"/>
      <c r="F2" s="88"/>
      <c r="G2" s="89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9"/>
      <c r="X2" s="43"/>
      <c r="Y2" s="87"/>
      <c r="Z2" s="87"/>
      <c r="AA2" s="87"/>
      <c r="AB2" s="87"/>
      <c r="AC2" s="87"/>
      <c r="AD2" s="87"/>
    </row>
    <row r="3" spans="1:30" x14ac:dyDescent="0.25">
      <c r="A3" s="9"/>
      <c r="B3" s="90" t="s">
        <v>59</v>
      </c>
      <c r="C3" s="23" t="s">
        <v>60</v>
      </c>
      <c r="D3" s="91" t="s">
        <v>61</v>
      </c>
      <c r="E3" s="92" t="s">
        <v>1</v>
      </c>
      <c r="F3" s="25"/>
      <c r="G3" s="93" t="s">
        <v>62</v>
      </c>
      <c r="H3" s="94" t="s">
        <v>63</v>
      </c>
      <c r="I3" s="94" t="s">
        <v>28</v>
      </c>
      <c r="J3" s="18" t="s">
        <v>64</v>
      </c>
      <c r="K3" s="95" t="s">
        <v>65</v>
      </c>
      <c r="L3" s="95" t="s">
        <v>66</v>
      </c>
      <c r="M3" s="93" t="s">
        <v>67</v>
      </c>
      <c r="N3" s="93" t="s">
        <v>27</v>
      </c>
      <c r="O3" s="94" t="s">
        <v>68</v>
      </c>
      <c r="P3" s="93" t="s">
        <v>63</v>
      </c>
      <c r="Q3" s="93" t="s">
        <v>3</v>
      </c>
      <c r="R3" s="93">
        <v>1</v>
      </c>
      <c r="S3" s="93">
        <v>2</v>
      </c>
      <c r="T3" s="93">
        <v>3</v>
      </c>
      <c r="U3" s="93" t="s">
        <v>69</v>
      </c>
      <c r="V3" s="18" t="s">
        <v>19</v>
      </c>
      <c r="W3" s="17" t="s">
        <v>70</v>
      </c>
      <c r="X3" s="17" t="s">
        <v>71</v>
      </c>
      <c r="Y3" s="87"/>
      <c r="Z3" s="87"/>
      <c r="AA3" s="87"/>
      <c r="AB3" s="87"/>
      <c r="AC3" s="87"/>
      <c r="AD3" s="87"/>
    </row>
    <row r="4" spans="1:30" x14ac:dyDescent="0.25">
      <c r="A4" s="9"/>
      <c r="B4" s="96" t="s">
        <v>73</v>
      </c>
      <c r="C4" s="99" t="s">
        <v>74</v>
      </c>
      <c r="D4" s="96" t="s">
        <v>72</v>
      </c>
      <c r="E4" s="106" t="s">
        <v>40</v>
      </c>
      <c r="F4" s="109"/>
      <c r="G4" s="97">
        <v>1</v>
      </c>
      <c r="H4" s="97"/>
      <c r="I4" s="97"/>
      <c r="J4" s="97" t="s">
        <v>75</v>
      </c>
      <c r="K4" s="97">
        <v>4</v>
      </c>
      <c r="L4" s="97" t="s">
        <v>76</v>
      </c>
      <c r="M4" s="97">
        <v>1</v>
      </c>
      <c r="N4" s="97"/>
      <c r="O4" s="97">
        <v>1</v>
      </c>
      <c r="P4" s="97">
        <v>4</v>
      </c>
      <c r="Q4" s="110"/>
      <c r="R4" s="110"/>
      <c r="S4" s="110"/>
      <c r="T4" s="110"/>
      <c r="U4" s="110"/>
      <c r="V4" s="107"/>
      <c r="W4" s="96" t="s">
        <v>77</v>
      </c>
      <c r="X4" s="97"/>
      <c r="Y4" s="87"/>
      <c r="Z4" s="87"/>
      <c r="AA4" s="87"/>
      <c r="AB4" s="87"/>
      <c r="AC4" s="87"/>
      <c r="AD4" s="87"/>
    </row>
    <row r="5" spans="1:30" x14ac:dyDescent="0.25">
      <c r="A5" s="9"/>
      <c r="B5" s="96" t="s">
        <v>78</v>
      </c>
      <c r="C5" s="99" t="s">
        <v>79</v>
      </c>
      <c r="D5" s="96" t="s">
        <v>72</v>
      </c>
      <c r="E5" s="106" t="s">
        <v>40</v>
      </c>
      <c r="F5" s="109"/>
      <c r="G5" s="97">
        <v>1</v>
      </c>
      <c r="H5" s="97"/>
      <c r="I5" s="97"/>
      <c r="J5" s="97" t="s">
        <v>80</v>
      </c>
      <c r="K5" s="97"/>
      <c r="L5" s="97"/>
      <c r="M5" s="97">
        <v>1</v>
      </c>
      <c r="N5" s="97"/>
      <c r="O5" s="97"/>
      <c r="P5" s="97"/>
      <c r="Q5" s="110"/>
      <c r="R5" s="110"/>
      <c r="S5" s="110"/>
      <c r="T5" s="110"/>
      <c r="U5" s="110"/>
      <c r="V5" s="107"/>
      <c r="W5" s="108" t="s">
        <v>81</v>
      </c>
      <c r="X5" s="97"/>
      <c r="Y5" s="87"/>
      <c r="Z5" s="87"/>
      <c r="AA5" s="87"/>
      <c r="AB5" s="87"/>
      <c r="AC5" s="87"/>
      <c r="AD5" s="87"/>
    </row>
    <row r="6" spans="1:30" x14ac:dyDescent="0.25">
      <c r="A6" s="24"/>
      <c r="B6" s="23" t="s">
        <v>9</v>
      </c>
      <c r="C6" s="18"/>
      <c r="D6" s="17"/>
      <c r="E6" s="111"/>
      <c r="F6" s="112"/>
      <c r="G6" s="19">
        <f>SUM(G2:G5)</f>
        <v>2</v>
      </c>
      <c r="H6" s="19"/>
      <c r="I6" s="19"/>
      <c r="J6" s="18"/>
      <c r="K6" s="18"/>
      <c r="L6" s="18"/>
      <c r="M6" s="19">
        <f t="shared" ref="M6" si="0">SUM(M2:M5)</f>
        <v>2</v>
      </c>
      <c r="N6" s="19"/>
      <c r="O6" s="19">
        <v>1</v>
      </c>
      <c r="P6" s="19">
        <v>4</v>
      </c>
      <c r="Q6" s="113"/>
      <c r="R6" s="113"/>
      <c r="S6" s="113"/>
      <c r="T6" s="113"/>
      <c r="U6" s="113"/>
      <c r="V6" s="31"/>
      <c r="W6" s="114"/>
      <c r="X6" s="113"/>
      <c r="Y6" s="87"/>
      <c r="Z6" s="87"/>
      <c r="AA6" s="87"/>
      <c r="AB6" s="87"/>
      <c r="AC6" s="87"/>
      <c r="AD6" s="87"/>
    </row>
    <row r="7" spans="1:30" x14ac:dyDescent="0.25">
      <c r="A7" s="24"/>
      <c r="B7" s="115"/>
      <c r="C7" s="116"/>
      <c r="D7" s="117"/>
      <c r="E7" s="118"/>
      <c r="F7" s="119"/>
      <c r="G7" s="116"/>
      <c r="H7" s="116"/>
      <c r="I7" s="116"/>
      <c r="J7" s="120"/>
      <c r="K7" s="120"/>
      <c r="L7" s="120"/>
      <c r="M7" s="116"/>
      <c r="N7" s="116"/>
      <c r="O7" s="116"/>
      <c r="P7" s="116"/>
      <c r="Q7" s="121"/>
      <c r="R7" s="121"/>
      <c r="S7" s="121"/>
      <c r="T7" s="121"/>
      <c r="U7" s="121"/>
      <c r="V7" s="116"/>
      <c r="W7" s="117"/>
      <c r="X7" s="122"/>
      <c r="Y7" s="87"/>
      <c r="Z7" s="87"/>
      <c r="AA7" s="87"/>
      <c r="AB7" s="87"/>
      <c r="AC7" s="87"/>
      <c r="AD7" s="87"/>
    </row>
    <row r="8" spans="1:30" x14ac:dyDescent="0.25">
      <c r="A8" s="24"/>
      <c r="B8" s="100"/>
      <c r="C8" s="1"/>
      <c r="D8" s="100"/>
      <c r="E8" s="101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0"/>
      <c r="X8" s="1"/>
      <c r="Y8" s="87"/>
      <c r="Z8" s="87"/>
      <c r="AA8" s="87"/>
      <c r="AB8" s="87"/>
      <c r="AC8" s="87"/>
      <c r="AD8" s="87"/>
    </row>
    <row r="9" spans="1:30" x14ac:dyDescent="0.25">
      <c r="A9" s="24"/>
      <c r="B9" s="100"/>
      <c r="C9" s="1"/>
      <c r="D9" s="100"/>
      <c r="E9" s="101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0"/>
      <c r="X9" s="1"/>
      <c r="Y9" s="87"/>
      <c r="Z9" s="87"/>
      <c r="AA9" s="87"/>
      <c r="AB9" s="87"/>
      <c r="AC9" s="87"/>
      <c r="AD9" s="87"/>
    </row>
    <row r="10" spans="1:30" x14ac:dyDescent="0.25">
      <c r="A10" s="24"/>
      <c r="B10" s="100"/>
      <c r="C10" s="1"/>
      <c r="D10" s="100"/>
      <c r="E10" s="101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0"/>
      <c r="X10" s="1"/>
      <c r="Y10" s="87"/>
      <c r="Z10" s="87"/>
      <c r="AA10" s="87"/>
      <c r="AB10" s="87"/>
      <c r="AC10" s="87"/>
      <c r="AD10" s="87"/>
    </row>
    <row r="11" spans="1:30" x14ac:dyDescent="0.25">
      <c r="A11" s="24"/>
      <c r="B11" s="100"/>
      <c r="C11" s="1"/>
      <c r="D11" s="100"/>
      <c r="E11" s="101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0"/>
      <c r="X11" s="1"/>
      <c r="Y11" s="87"/>
      <c r="Z11" s="87"/>
      <c r="AA11" s="87"/>
      <c r="AB11" s="87"/>
      <c r="AC11" s="87"/>
      <c r="AD11" s="87"/>
    </row>
    <row r="12" spans="1:30" x14ac:dyDescent="0.25">
      <c r="A12" s="24"/>
      <c r="B12" s="100"/>
      <c r="C12" s="1"/>
      <c r="D12" s="100"/>
      <c r="E12" s="101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0"/>
      <c r="X12" s="1"/>
      <c r="Y12" s="87"/>
      <c r="Z12" s="87"/>
      <c r="AA12" s="87"/>
      <c r="AB12" s="87"/>
      <c r="AC12" s="87"/>
      <c r="AD12" s="87"/>
    </row>
    <row r="13" spans="1:30" x14ac:dyDescent="0.25">
      <c r="A13" s="24"/>
      <c r="B13" s="100"/>
      <c r="C13" s="1"/>
      <c r="D13" s="100"/>
      <c r="E13" s="10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0"/>
      <c r="X13" s="1"/>
      <c r="Y13" s="87"/>
      <c r="Z13" s="87"/>
      <c r="AA13" s="87"/>
      <c r="AB13" s="87"/>
      <c r="AC13" s="87"/>
      <c r="AD13" s="87"/>
    </row>
    <row r="14" spans="1:30" x14ac:dyDescent="0.25">
      <c r="A14" s="24"/>
      <c r="B14" s="100"/>
      <c r="C14" s="1"/>
      <c r="D14" s="100"/>
      <c r="E14" s="10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0"/>
      <c r="X14" s="1"/>
      <c r="Y14" s="87"/>
      <c r="Z14" s="87"/>
      <c r="AA14" s="87"/>
      <c r="AB14" s="87"/>
      <c r="AC14" s="87"/>
      <c r="AD14" s="87"/>
    </row>
    <row r="15" spans="1:30" x14ac:dyDescent="0.25">
      <c r="A15" s="24"/>
      <c r="B15" s="100"/>
      <c r="C15" s="1"/>
      <c r="D15" s="100"/>
      <c r="E15" s="10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0"/>
      <c r="X15" s="1"/>
      <c r="Y15" s="87"/>
      <c r="Z15" s="87"/>
      <c r="AA15" s="87"/>
      <c r="AB15" s="87"/>
      <c r="AC15" s="87"/>
      <c r="AD15" s="87"/>
    </row>
    <row r="16" spans="1:30" x14ac:dyDescent="0.25">
      <c r="A16" s="24"/>
      <c r="B16" s="100"/>
      <c r="C16" s="1"/>
      <c r="D16" s="100"/>
      <c r="E16" s="10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0"/>
      <c r="X16" s="1"/>
      <c r="Y16" s="87"/>
      <c r="Z16" s="87"/>
      <c r="AA16" s="87"/>
      <c r="AB16" s="87"/>
      <c r="AC16" s="87"/>
      <c r="AD16" s="87"/>
    </row>
    <row r="17" spans="1:30" x14ac:dyDescent="0.25">
      <c r="A17" s="24"/>
      <c r="B17" s="100"/>
      <c r="C17" s="1"/>
      <c r="D17" s="100"/>
      <c r="E17" s="10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0"/>
      <c r="X17" s="1"/>
      <c r="Y17" s="87"/>
      <c r="Z17" s="87"/>
      <c r="AA17" s="87"/>
      <c r="AB17" s="87"/>
      <c r="AC17" s="87"/>
      <c r="AD17" s="87"/>
    </row>
    <row r="18" spans="1:30" x14ac:dyDescent="0.25">
      <c r="A18" s="24"/>
      <c r="B18" s="100"/>
      <c r="C18" s="1"/>
      <c r="D18" s="100"/>
      <c r="E18" s="10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0"/>
      <c r="X18" s="1"/>
      <c r="Y18" s="87"/>
      <c r="Z18" s="87"/>
      <c r="AA18" s="87"/>
      <c r="AB18" s="87"/>
      <c r="AC18" s="87"/>
      <c r="AD18" s="87"/>
    </row>
    <row r="19" spans="1:30" x14ac:dyDescent="0.25">
      <c r="A19" s="24"/>
      <c r="B19" s="100"/>
      <c r="C19" s="1"/>
      <c r="D19" s="100"/>
      <c r="E19" s="10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0"/>
      <c r="X19" s="1"/>
      <c r="Y19" s="87"/>
      <c r="Z19" s="87"/>
      <c r="AA19" s="87"/>
      <c r="AB19" s="87"/>
      <c r="AC19" s="87"/>
      <c r="AD19" s="87"/>
    </row>
    <row r="20" spans="1:30" x14ac:dyDescent="0.25">
      <c r="A20" s="24"/>
      <c r="B20" s="100"/>
      <c r="C20" s="1"/>
      <c r="D20" s="100"/>
      <c r="E20" s="10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0"/>
      <c r="X20" s="1"/>
      <c r="Y20" s="87"/>
      <c r="Z20" s="87"/>
      <c r="AA20" s="87"/>
      <c r="AB20" s="87"/>
      <c r="AC20" s="87"/>
      <c r="AD20" s="87"/>
    </row>
    <row r="21" spans="1:30" x14ac:dyDescent="0.25">
      <c r="A21" s="24"/>
      <c r="B21" s="100"/>
      <c r="C21" s="1"/>
      <c r="D21" s="100"/>
      <c r="E21" s="10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0"/>
      <c r="X21" s="1"/>
      <c r="Y21" s="87"/>
      <c r="Z21" s="87"/>
      <c r="AA21" s="87"/>
      <c r="AB21" s="87"/>
      <c r="AC21" s="87"/>
      <c r="AD21" s="87"/>
    </row>
    <row r="22" spans="1:30" x14ac:dyDescent="0.25">
      <c r="A22" s="24"/>
      <c r="B22" s="100"/>
      <c r="C22" s="1"/>
      <c r="D22" s="100"/>
      <c r="E22" s="10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0"/>
      <c r="X22" s="1"/>
      <c r="Y22" s="87"/>
      <c r="Z22" s="87"/>
      <c r="AA22" s="87"/>
      <c r="AB22" s="87"/>
      <c r="AC22" s="87"/>
      <c r="AD22" s="87"/>
    </row>
    <row r="23" spans="1:30" x14ac:dyDescent="0.25">
      <c r="A23" s="24"/>
      <c r="B23" s="100"/>
      <c r="C23" s="1"/>
      <c r="D23" s="100"/>
      <c r="E23" s="10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0"/>
      <c r="X23" s="1"/>
      <c r="Y23" s="87"/>
      <c r="Z23" s="87"/>
      <c r="AA23" s="87"/>
      <c r="AB23" s="87"/>
      <c r="AC23" s="87"/>
      <c r="AD23" s="87"/>
    </row>
    <row r="24" spans="1:30" x14ac:dyDescent="0.25">
      <c r="A24" s="24"/>
      <c r="B24" s="100"/>
      <c r="C24" s="1"/>
      <c r="D24" s="100"/>
      <c r="E24" s="10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0"/>
      <c r="X24" s="1"/>
      <c r="Y24" s="87"/>
      <c r="Z24" s="87"/>
      <c r="AA24" s="87"/>
      <c r="AB24" s="87"/>
      <c r="AC24" s="87"/>
      <c r="AD24" s="87"/>
    </row>
    <row r="25" spans="1:30" x14ac:dyDescent="0.25">
      <c r="A25" s="24"/>
      <c r="B25" s="100"/>
      <c r="C25" s="1"/>
      <c r="D25" s="100"/>
      <c r="E25" s="10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0"/>
      <c r="X25" s="1"/>
      <c r="Y25" s="87"/>
      <c r="Z25" s="87"/>
      <c r="AA25" s="87"/>
      <c r="AB25" s="87"/>
      <c r="AC25" s="87"/>
      <c r="AD25" s="87"/>
    </row>
    <row r="26" spans="1:30" x14ac:dyDescent="0.25">
      <c r="A26" s="24"/>
      <c r="B26" s="100"/>
      <c r="C26" s="1"/>
      <c r="D26" s="100"/>
      <c r="E26" s="10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0"/>
      <c r="X26" s="1"/>
      <c r="Y26" s="87"/>
      <c r="Z26" s="87"/>
      <c r="AA26" s="87"/>
      <c r="AB26" s="87"/>
      <c r="AC26" s="87"/>
      <c r="AD26" s="87"/>
    </row>
    <row r="27" spans="1:30" x14ac:dyDescent="0.25">
      <c r="A27" s="24"/>
      <c r="B27" s="100"/>
      <c r="C27" s="1"/>
      <c r="D27" s="100"/>
      <c r="E27" s="10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0"/>
      <c r="X27" s="1"/>
      <c r="Y27" s="87"/>
      <c r="Z27" s="87"/>
      <c r="AA27" s="87"/>
      <c r="AB27" s="87"/>
      <c r="AC27" s="87"/>
      <c r="AD27" s="87"/>
    </row>
    <row r="28" spans="1:30" x14ac:dyDescent="0.25">
      <c r="A28" s="24"/>
      <c r="B28" s="100"/>
      <c r="C28" s="1"/>
      <c r="D28" s="100"/>
      <c r="E28" s="10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0"/>
      <c r="X28" s="1"/>
      <c r="Y28" s="87"/>
      <c r="Z28" s="87"/>
      <c r="AA28" s="87"/>
      <c r="AB28" s="87"/>
      <c r="AC28" s="87"/>
      <c r="AD28" s="87"/>
    </row>
    <row r="29" spans="1:30" x14ac:dyDescent="0.25">
      <c r="A29" s="24"/>
      <c r="B29" s="100"/>
      <c r="C29" s="1"/>
      <c r="D29" s="100"/>
      <c r="E29" s="10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0"/>
      <c r="X29" s="1"/>
      <c r="Y29" s="87"/>
      <c r="Z29" s="87"/>
      <c r="AA29" s="87"/>
      <c r="AB29" s="87"/>
      <c r="AC29" s="87"/>
      <c r="AD29" s="87"/>
    </row>
    <row r="30" spans="1:30" x14ac:dyDescent="0.25">
      <c r="A30" s="24"/>
      <c r="B30" s="100"/>
      <c r="C30" s="1"/>
      <c r="D30" s="100"/>
      <c r="E30" s="10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0"/>
      <c r="X30" s="1"/>
      <c r="Y30" s="87"/>
      <c r="Z30" s="87"/>
      <c r="AA30" s="87"/>
      <c r="AB30" s="87"/>
      <c r="AC30" s="87"/>
      <c r="AD30" s="87"/>
    </row>
    <row r="31" spans="1:30" x14ac:dyDescent="0.25">
      <c r="A31" s="24"/>
      <c r="B31" s="100"/>
      <c r="C31" s="1"/>
      <c r="D31" s="100"/>
      <c r="E31" s="10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0"/>
      <c r="X31" s="1"/>
      <c r="Y31" s="87"/>
      <c r="Z31" s="87"/>
      <c r="AA31" s="87"/>
      <c r="AB31" s="87"/>
      <c r="AC31" s="87"/>
      <c r="AD31" s="87"/>
    </row>
    <row r="32" spans="1:30" x14ac:dyDescent="0.25">
      <c r="A32" s="24"/>
      <c r="B32" s="100"/>
      <c r="C32" s="1"/>
      <c r="D32" s="100"/>
      <c r="E32" s="10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0"/>
      <c r="X32" s="1"/>
      <c r="Y32" s="87"/>
      <c r="Z32" s="87"/>
      <c r="AA32" s="87"/>
      <c r="AB32" s="87"/>
      <c r="AC32" s="87"/>
      <c r="AD32" s="87"/>
    </row>
    <row r="33" spans="1:30" x14ac:dyDescent="0.25">
      <c r="A33" s="24"/>
      <c r="B33" s="100"/>
      <c r="C33" s="1"/>
      <c r="D33" s="100"/>
      <c r="E33" s="10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0"/>
      <c r="X33" s="1"/>
      <c r="Y33" s="87"/>
      <c r="Z33" s="87"/>
      <c r="AA33" s="87"/>
      <c r="AB33" s="87"/>
      <c r="AC33" s="87"/>
      <c r="AD33" s="87"/>
    </row>
    <row r="34" spans="1:30" x14ac:dyDescent="0.25">
      <c r="A34" s="24"/>
      <c r="B34" s="100"/>
      <c r="C34" s="1"/>
      <c r="D34" s="100"/>
      <c r="E34" s="10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0"/>
      <c r="X34" s="1"/>
      <c r="Y34" s="87"/>
      <c r="Z34" s="87"/>
      <c r="AA34" s="87"/>
      <c r="AB34" s="87"/>
      <c r="AC34" s="87"/>
      <c r="AD34" s="87"/>
    </row>
    <row r="35" spans="1:30" x14ac:dyDescent="0.25">
      <c r="A35" s="24"/>
      <c r="B35" s="100"/>
      <c r="C35" s="1"/>
      <c r="D35" s="100"/>
      <c r="E35" s="101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0"/>
      <c r="X35" s="1"/>
      <c r="Y35" s="87"/>
      <c r="Z35" s="87"/>
      <c r="AA35" s="87"/>
      <c r="AB35" s="87"/>
      <c r="AC35" s="87"/>
      <c r="AD35" s="87"/>
    </row>
    <row r="36" spans="1:30" x14ac:dyDescent="0.25">
      <c r="A36" s="24"/>
      <c r="B36" s="100"/>
      <c r="C36" s="1"/>
      <c r="D36" s="100"/>
      <c r="E36" s="101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0"/>
      <c r="X36" s="1"/>
      <c r="Y36" s="87"/>
      <c r="Z36" s="87"/>
      <c r="AA36" s="87"/>
      <c r="AB36" s="87"/>
      <c r="AC36" s="87"/>
      <c r="AD36" s="87"/>
    </row>
    <row r="37" spans="1:30" x14ac:dyDescent="0.25">
      <c r="A37" s="24"/>
      <c r="B37" s="100"/>
      <c r="C37" s="1"/>
      <c r="D37" s="100"/>
      <c r="E37" s="101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0"/>
      <c r="X37" s="1"/>
      <c r="Y37" s="87"/>
      <c r="Z37" s="87"/>
      <c r="AA37" s="87"/>
      <c r="AB37" s="87"/>
      <c r="AC37" s="87"/>
      <c r="AD37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2019-01-21T21:46:39Z</dcterms:modified>
</cp:coreProperties>
</file>