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5" i="1"/>
  <c r="O4" i="1"/>
  <c r="O12" i="1" s="1"/>
  <c r="M7" i="1"/>
  <c r="M5" i="1"/>
  <c r="M4" i="1"/>
  <c r="M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I19" i="1" s="1"/>
  <c r="H12" i="1"/>
  <c r="H16" i="1"/>
  <c r="H19" i="1" s="1"/>
  <c r="G12" i="1"/>
  <c r="G16" i="1" s="1"/>
  <c r="G19" i="1" s="1"/>
  <c r="F12" i="1"/>
  <c r="F16" i="1" s="1"/>
  <c r="F19" i="1" s="1"/>
  <c r="E12" i="1"/>
  <c r="E16" i="1" s="1"/>
  <c r="E19" i="1" l="1"/>
  <c r="K19" i="1" s="1"/>
  <c r="M16" i="1"/>
  <c r="L16" i="1"/>
  <c r="D13" i="1"/>
  <c r="M19" i="1"/>
  <c r="N12" i="1"/>
  <c r="N16" i="1" s="1"/>
  <c r="O16" i="1"/>
  <c r="O19" i="1" s="1"/>
  <c r="N19" i="1" s="1"/>
  <c r="K16" i="1"/>
  <c r="L19" i="1" l="1"/>
</calcChain>
</file>

<file path=xl/sharedStrings.xml><?xml version="1.0" encoding="utf-8"?>
<sst xmlns="http://schemas.openxmlformats.org/spreadsheetml/2006/main" count="88" uniqueCount="60">
  <si>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</si>
  <si>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</si>
  <si>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</si>
  <si>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</si>
  <si>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</si>
  <si>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</si>
  <si>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</si>
  <si>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</si>
  <si>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</si>
  <si>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</si>
  <si>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</si>
  <si>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</si>
  <si>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</si>
  <si>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</si>
  <si>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</si>
  <si>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</si>
  <si>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</si>
  <si>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</si>
  <si>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</si>
  <si>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</si>
  <si>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</si>
  <si>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</si>
  <si>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</si>
  <si>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</si>
  <si>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</si>
  <si>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</si>
  <si>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</si>
  <si>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</si>
  <si>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</si>
  <si>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</si>
  <si>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</si>
  <si>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</si>
  <si>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</si>
  <si>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</si>
  <si>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</si>
  <si>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Pesäkarhut = Pesäkarhut, Pori  (1985)</t>
  </si>
  <si>
    <t>UPV = Ulvilan Pesä-Veikot  (1957)</t>
  </si>
  <si>
    <t>Minna Jalava</t>
  </si>
  <si>
    <t>5.</t>
  </si>
  <si>
    <t>UPV</t>
  </si>
  <si>
    <t>10.</t>
  </si>
  <si>
    <t>superpesiskarsinta</t>
  </si>
  <si>
    <t>12.</t>
  </si>
  <si>
    <t>Pesäkarhut</t>
  </si>
  <si>
    <t>26.5.1972</t>
  </si>
  <si>
    <t>ykköspesis</t>
  </si>
  <si>
    <t>ENSIMMÄISET</t>
  </si>
  <si>
    <t>Ottelu</t>
  </si>
  <si>
    <t>1. ottelu</t>
  </si>
  <si>
    <t>Lyöty juoksu</t>
  </si>
  <si>
    <t>Tuotu juoksu</t>
  </si>
  <si>
    <t>Kunnari</t>
  </si>
  <si>
    <t>28.07. 1990  ViU - UPV  24-7</t>
  </si>
  <si>
    <t xml:space="preserve">  18 v   2 kk   2 pv</t>
  </si>
  <si>
    <t>6. ottelu</t>
  </si>
  <si>
    <t>19.05. 1991  UPV - Lippo  4-14</t>
  </si>
  <si>
    <t xml:space="preserve">  18 v 11 kk 23 pv</t>
  </si>
  <si>
    <t>11. ottelu</t>
  </si>
  <si>
    <t>09.06. 1991  UPV - KK-V  17-16</t>
  </si>
  <si>
    <t xml:space="preserve">  19 v   0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</si>
</sst>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6"/>
  <sheetViews>
    <sheetView tabSelected="1" zoomScale="97" zoomScaleNormal="97" workbookViewId="0">
      <selection activeCell="R15" sqref="R15"/>
    </sheetView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1990</v>
      </c>
      <c r="C4" s="27" t="s">
        <v>38</v>
      </c>
      <c r="D4" s="29" t="s">
        <v>39</v>
      </c>
      <c r="E4" s="59">
        <v>3</v>
      </c>
      <c r="F4" s="27">
        <v>0</v>
      </c>
      <c r="G4" s="27">
        <v>0</v>
      </c>
      <c r="H4" s="27">
        <v>0</v>
      </c>
      <c r="I4" s="27">
        <v>4</v>
      </c>
      <c r="J4" s="27">
        <v>4</v>
      </c>
      <c r="K4" s="27">
        <v>0</v>
      </c>
      <c r="L4" s="27">
        <v>0</v>
      </c>
      <c r="M4" s="27">
        <f>SUM(F4+G4)</f>
        <v>0</v>
      </c>
      <c r="N4" s="60">
        <v>0.66700000000000004</v>
      </c>
      <c r="O4" s="37">
        <f>PRODUCT(I4/N4)</f>
        <v>5.9970014992503744</v>
      </c>
      <c r="P4" s="61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1991</v>
      </c>
      <c r="C5" s="27" t="s">
        <v>40</v>
      </c>
      <c r="D5" s="29" t="s">
        <v>39</v>
      </c>
      <c r="E5" s="59">
        <v>22</v>
      </c>
      <c r="F5" s="27">
        <v>3</v>
      </c>
      <c r="G5" s="27">
        <v>6</v>
      </c>
      <c r="H5" s="27">
        <v>16</v>
      </c>
      <c r="I5" s="27">
        <v>68</v>
      </c>
      <c r="J5" s="27">
        <v>29</v>
      </c>
      <c r="K5" s="27">
        <v>19</v>
      </c>
      <c r="L5" s="27">
        <v>11</v>
      </c>
      <c r="M5" s="27">
        <f>SUM(F5+G5)</f>
        <v>9</v>
      </c>
      <c r="N5" s="60">
        <v>0.53</v>
      </c>
      <c r="O5" s="37">
        <f>PRODUCT(I5/N5)</f>
        <v>128.30188679245282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2" t="s">
        <v>41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1992</v>
      </c>
      <c r="C6" s="63"/>
      <c r="D6" s="64" t="s">
        <v>43</v>
      </c>
      <c r="E6" s="63"/>
      <c r="F6" s="65" t="s">
        <v>45</v>
      </c>
      <c r="G6" s="66"/>
      <c r="H6" s="67"/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42</v>
      </c>
      <c r="D7" s="29" t="s">
        <v>43</v>
      </c>
      <c r="E7" s="59">
        <v>22</v>
      </c>
      <c r="F7" s="27">
        <v>2</v>
      </c>
      <c r="G7" s="27">
        <v>10</v>
      </c>
      <c r="H7" s="27">
        <v>20</v>
      </c>
      <c r="I7" s="27">
        <v>98</v>
      </c>
      <c r="J7" s="27">
        <v>23</v>
      </c>
      <c r="K7" s="27">
        <v>44</v>
      </c>
      <c r="L7" s="27">
        <v>19</v>
      </c>
      <c r="M7" s="27">
        <f>SUM(F7+G7)</f>
        <v>12</v>
      </c>
      <c r="N7" s="60">
        <v>0.57299999999999995</v>
      </c>
      <c r="O7" s="37">
        <f>PRODUCT(I7/N7)</f>
        <v>171.02966841186739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1994</v>
      </c>
      <c r="C8" s="63"/>
      <c r="D8" s="64" t="s">
        <v>43</v>
      </c>
      <c r="E8" s="63"/>
      <c r="F8" s="65" t="s">
        <v>45</v>
      </c>
      <c r="G8" s="66"/>
      <c r="H8" s="6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2" t="s">
        <v>41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/>
      <c r="C9" s="27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/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3">
        <v>1997</v>
      </c>
      <c r="C11" s="63"/>
      <c r="D11" s="64" t="s">
        <v>39</v>
      </c>
      <c r="E11" s="63"/>
      <c r="F11" s="65" t="s">
        <v>45</v>
      </c>
      <c r="G11" s="66"/>
      <c r="H11" s="67"/>
      <c r="I11" s="63"/>
      <c r="J11" s="63"/>
      <c r="K11" s="63"/>
      <c r="L11" s="63"/>
      <c r="M11" s="63"/>
      <c r="N11" s="68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47</v>
      </c>
      <c r="F12" s="19">
        <f t="shared" si="0"/>
        <v>5</v>
      </c>
      <c r="G12" s="19">
        <f t="shared" si="0"/>
        <v>16</v>
      </c>
      <c r="H12" s="19">
        <f t="shared" si="0"/>
        <v>36</v>
      </c>
      <c r="I12" s="19">
        <f t="shared" si="0"/>
        <v>170</v>
      </c>
      <c r="J12" s="19">
        <f t="shared" si="0"/>
        <v>56</v>
      </c>
      <c r="K12" s="19">
        <f t="shared" si="0"/>
        <v>63</v>
      </c>
      <c r="L12" s="19">
        <f t="shared" si="0"/>
        <v>30</v>
      </c>
      <c r="M12" s="19">
        <f t="shared" si="0"/>
        <v>21</v>
      </c>
      <c r="N12" s="31">
        <f>PRODUCT(I12/O12)</f>
        <v>0.55677726916662151</v>
      </c>
      <c r="O12" s="32">
        <f t="shared" ref="O12:AE12" si="1">SUM(O4:O11)</f>
        <v>305.3285567035706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122.33333333333333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46</v>
      </c>
      <c r="Q15" s="13"/>
      <c r="R15" s="13"/>
      <c r="S15" s="13"/>
      <c r="T15" s="69"/>
      <c r="U15" s="69"/>
      <c r="V15" s="69"/>
      <c r="W15" s="69"/>
      <c r="X15" s="69"/>
      <c r="Y15" s="13"/>
      <c r="Z15" s="13"/>
      <c r="AA15" s="13"/>
      <c r="AB15" s="13"/>
      <c r="AC15" s="13"/>
      <c r="AD15" s="13"/>
      <c r="AE15" s="13"/>
      <c r="AF15" s="7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47</v>
      </c>
      <c r="F16" s="27">
        <f>PRODUCT(F12)</f>
        <v>5</v>
      </c>
      <c r="G16" s="27">
        <f>PRODUCT(G12)</f>
        <v>16</v>
      </c>
      <c r="H16" s="27">
        <f>PRODUCT(H12)</f>
        <v>36</v>
      </c>
      <c r="I16" s="27">
        <f>PRODUCT(I12)</f>
        <v>170</v>
      </c>
      <c r="J16" s="1"/>
      <c r="K16" s="43">
        <f>PRODUCT((F16+G16)/E16)</f>
        <v>0.44680851063829785</v>
      </c>
      <c r="L16" s="43">
        <f>PRODUCT(H16/E16)</f>
        <v>0.76595744680851063</v>
      </c>
      <c r="M16" s="43">
        <f>PRODUCT(I16/E16)</f>
        <v>3.6170212765957448</v>
      </c>
      <c r="N16" s="30">
        <f>PRODUCT(N12)</f>
        <v>0.55677726916662151</v>
      </c>
      <c r="O16" s="25">
        <f>PRODUCT(O12)</f>
        <v>305.3285567035706</v>
      </c>
      <c r="P16" s="71" t="s">
        <v>47</v>
      </c>
      <c r="Q16" s="72"/>
      <c r="R16" s="72"/>
      <c r="S16" s="73" t="s">
        <v>52</v>
      </c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4" t="s">
        <v>48</v>
      </c>
      <c r="AE16" s="74"/>
      <c r="AF16" s="75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76" t="s">
        <v>49</v>
      </c>
      <c r="Q17" s="77"/>
      <c r="R17" s="77"/>
      <c r="S17" s="78" t="s">
        <v>55</v>
      </c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 t="s">
        <v>54</v>
      </c>
      <c r="AE17" s="79"/>
      <c r="AF17" s="80" t="s">
        <v>56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76" t="s">
        <v>50</v>
      </c>
      <c r="Q18" s="77"/>
      <c r="R18" s="77"/>
      <c r="S18" s="78" t="s">
        <v>58</v>
      </c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9" t="s">
        <v>57</v>
      </c>
      <c r="AE18" s="79"/>
      <c r="AF18" s="80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47</v>
      </c>
      <c r="F19" s="19">
        <f>SUM(F16:F18)</f>
        <v>5</v>
      </c>
      <c r="G19" s="19">
        <f>SUM(G16:G18)</f>
        <v>16</v>
      </c>
      <c r="H19" s="19">
        <f>SUM(H16:H18)</f>
        <v>36</v>
      </c>
      <c r="I19" s="19">
        <f>SUM(I16:I18)</f>
        <v>170</v>
      </c>
      <c r="J19" s="1"/>
      <c r="K19" s="55">
        <f>PRODUCT((F19+G19)/E19)</f>
        <v>0.44680851063829785</v>
      </c>
      <c r="L19" s="55">
        <f>PRODUCT(H19/E19)</f>
        <v>0.76595744680851063</v>
      </c>
      <c r="M19" s="55">
        <f>PRODUCT(I19/E19)</f>
        <v>3.6170212765957448</v>
      </c>
      <c r="N19" s="31">
        <f>PRODUCT(I19/O19)</f>
        <v>0.55677726916662151</v>
      </c>
      <c r="O19" s="25">
        <f>SUM(O16:O18)</f>
        <v>305.3285567035706</v>
      </c>
      <c r="P19" s="81" t="s">
        <v>51</v>
      </c>
      <c r="Q19" s="82"/>
      <c r="R19" s="82"/>
      <c r="S19" s="83" t="s">
        <v>58</v>
      </c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4" t="s">
        <v>57</v>
      </c>
      <c r="AE19" s="84"/>
      <c r="AF19" s="85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 t="s">
        <v>34</v>
      </c>
      <c r="C21" s="1"/>
      <c r="D21" s="58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2019-01-23T11:47:38Z</dcterms:modified>
</cp:coreProperties>
</file>