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5" i="2" l="1"/>
  <c r="M15" i="2"/>
  <c r="G15" i="2"/>
  <c r="G8" i="2"/>
  <c r="P8" i="2"/>
  <c r="M8" i="2"/>
  <c r="T11" i="1"/>
  <c r="T10" i="1"/>
  <c r="O10" i="1"/>
  <c r="O17" i="1" s="1"/>
  <c r="O21" i="1" s="1"/>
  <c r="O24" i="1" s="1"/>
  <c r="AJ17" i="1"/>
  <c r="AI17" i="1"/>
  <c r="AH17" i="1"/>
  <c r="AG17" i="1"/>
  <c r="AF17" i="1"/>
  <c r="AE17" i="1"/>
  <c r="AD17" i="1"/>
  <c r="I23" i="1" s="1"/>
  <c r="AC17" i="1"/>
  <c r="H23" i="1" s="1"/>
  <c r="AB17" i="1"/>
  <c r="G23" i="1" s="1"/>
  <c r="AA17" i="1"/>
  <c r="F23" i="1" s="1"/>
  <c r="Z17" i="1"/>
  <c r="E23" i="1" s="1"/>
  <c r="Y17" i="1"/>
  <c r="I22" i="1" s="1"/>
  <c r="N22" i="1" s="1"/>
  <c r="X17" i="1"/>
  <c r="H22" i="1" s="1"/>
  <c r="W17" i="1"/>
  <c r="G22" i="1" s="1"/>
  <c r="V17" i="1"/>
  <c r="F22" i="1" s="1"/>
  <c r="U17" i="1"/>
  <c r="E22" i="1" s="1"/>
  <c r="M17" i="1"/>
  <c r="L17" i="1"/>
  <c r="T17" i="1" s="1"/>
  <c r="K17" i="1"/>
  <c r="J17" i="1"/>
  <c r="I17" i="1"/>
  <c r="I21" i="1" s="1"/>
  <c r="H17" i="1"/>
  <c r="H21" i="1" s="1"/>
  <c r="G17" i="1"/>
  <c r="G21" i="1" s="1"/>
  <c r="F17" i="1"/>
  <c r="F21" i="1" s="1"/>
  <c r="E17" i="1"/>
  <c r="D18" i="1" l="1"/>
  <c r="E21" i="1"/>
  <c r="M21" i="1" s="1"/>
  <c r="M23" i="1"/>
  <c r="N23" i="1"/>
  <c r="K23" i="1"/>
  <c r="L23" i="1"/>
  <c r="G24" i="1"/>
  <c r="K22" i="1"/>
  <c r="L22" i="1"/>
  <c r="M22" i="1"/>
  <c r="I24" i="1"/>
  <c r="F24" i="1"/>
  <c r="K21" i="1"/>
  <c r="H24" i="1"/>
  <c r="L21" i="1"/>
  <c r="N17" i="1"/>
  <c r="N21" i="1" s="1"/>
  <c r="E24" i="1" l="1"/>
  <c r="L24" i="1" s="1"/>
  <c r="N24" i="1"/>
  <c r="M24" i="1" l="1"/>
  <c r="K24" i="1"/>
</calcChain>
</file>

<file path=xl/sharedStrings.xml><?xml version="1.0" encoding="utf-8"?>
<sst xmlns="http://schemas.openxmlformats.org/spreadsheetml/2006/main" count="265" uniqueCount="136">
  <si>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</si>
  <si>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</si>
  <si>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</si>
  <si>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</si>
  <si>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</si>
  <si>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</si>
  <si>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</si>
  <si>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</si>
  <si>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</si>
  <si>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</si>
  <si>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</si>
  <si>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</si>
  <si>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</si>
  <si>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</si>
  <si>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</si>
  <si>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</si>
  <si>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</si>
  <si>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</si>
  <si>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</si>
  <si>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</si>
  <si>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</si>
  <si>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</si>
  <si>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</si>
  <si>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</si>
  <si>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</si>
  <si>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</si>
  <si>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</si>
  <si>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</si>
  <si>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</si>
  <si>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</si>
  <si>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</si>
  <si>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</si>
  <si>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</si>
  <si>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</si>
  <si>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</si>
  <si>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</si>
  <si>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</si>
  <si>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Lukko</t>
  </si>
  <si>
    <t>Seurat</t>
  </si>
  <si>
    <t>LaJy</t>
  </si>
  <si>
    <t>LaJy = Laitilan Jyske  (1911)</t>
  </si>
  <si>
    <t>Lukko = Fera, Rauma  (1958)</t>
  </si>
  <si>
    <t>Emilia Itävalo</t>
  </si>
  <si>
    <t>5.</t>
  </si>
  <si>
    <t>KaMa</t>
  </si>
  <si>
    <t>26.7.1994   Kankaanpää</t>
  </si>
  <si>
    <t>Fera = Fera, Rauma (1958)</t>
  </si>
  <si>
    <t>KaMa = Kankaanpään Maila  (1958),  kasvattajaseura</t>
  </si>
  <si>
    <t>24.08. 2013  KaMa - Roihu  2-0  (3-1, 9-3)</t>
  </si>
  <si>
    <t xml:space="preserve">  19 v   0 kk 29 pv</t>
  </si>
  <si>
    <t>7.  ottelu</t>
  </si>
  <si>
    <t>18.05. 2014  VuVe - Lukko  0-1  (5-5, 1-7)</t>
  </si>
  <si>
    <t xml:space="preserve">  20 v   9 kk 22 pv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</si>
  <si>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</si>
  <si>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</si>
  <si>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</si>
  <si>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</si>
  <si>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</si>
  <si>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</si>
  <si>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</si>
  <si>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</si>
  <si>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</si>
  <si>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</si>
  <si>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</si>
  <si>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</si>
  <si>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</si>
  <si>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</si>
  <si>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 p</t>
  </si>
  <si>
    <t>B - TYTÖT</t>
  </si>
  <si>
    <t>21.07. 2012   Sotkamo</t>
  </si>
  <si>
    <t xml:space="preserve">  0-2  (2-8, 2-4)</t>
  </si>
  <si>
    <t>1909</t>
  </si>
  <si>
    <t>Vesa Puutonen</t>
  </si>
  <si>
    <t>1v</t>
  </si>
  <si>
    <t>27.06. 2015  Hyvinkää</t>
  </si>
  <si>
    <t>Sami Österlund</t>
  </si>
  <si>
    <t>Ikä ensimmäisessä ottelussa</t>
  </si>
  <si>
    <t>20 v  11 kk  1 pv</t>
  </si>
  <si>
    <t>13.07. 2013  Hyvinkää</t>
  </si>
  <si>
    <t xml:space="preserve">  0-2  (0-1, 1-3)</t>
  </si>
  <si>
    <t>1013</t>
  </si>
  <si>
    <t>3v</t>
  </si>
  <si>
    <t>A</t>
  </si>
  <si>
    <t>Keijo Kitinoja</t>
  </si>
  <si>
    <t>3197</t>
  </si>
  <si>
    <t xml:space="preserve">  1-2  (1-4, 4-2, 0-1)</t>
  </si>
  <si>
    <t>L+T</t>
  </si>
  <si>
    <t xml:space="preserve"> ITÄ - LÄNSI - KORTTI</t>
  </si>
  <si>
    <t xml:space="preserve"> LIITTO - LEHDISTÖ - KORTTI</t>
  </si>
  <si>
    <t>Tulos</t>
  </si>
  <si>
    <t xml:space="preserve">  KL-%</t>
  </si>
  <si>
    <t>Pesäkarhut</t>
  </si>
  <si>
    <t>Antti Yli-Saunamäki</t>
  </si>
  <si>
    <t>17.06. 2016  Pori</t>
  </si>
  <si>
    <t>Liitto</t>
  </si>
  <si>
    <t>21 v  10 kk  21 pv</t>
  </si>
  <si>
    <t xml:space="preserve">  1-0  (4-1, 1-1)</t>
  </si>
  <si>
    <t>02.07. 2016  Kouvola</t>
  </si>
  <si>
    <t>3p</t>
  </si>
  <si>
    <t>3267</t>
  </si>
  <si>
    <t xml:space="preserve">  0-2  (2-10, 1-7)</t>
  </si>
  <si>
    <t>3.</t>
  </si>
  <si>
    <t>Pesäkarhut = Pesäkarhut, Pori  (1985)</t>
  </si>
  <si>
    <t>2.</t>
  </si>
  <si>
    <t>30.06. 2018  Joensuu</t>
  </si>
  <si>
    <t>3/4</t>
  </si>
  <si>
    <t>2/4</t>
  </si>
  <si>
    <t>2/3</t>
  </si>
  <si>
    <t>1/1</t>
  </si>
  <si>
    <t>0/1</t>
  </si>
  <si>
    <t>1/2</t>
  </si>
  <si>
    <t>4/6</t>
  </si>
  <si>
    <t>4/7</t>
  </si>
  <si>
    <t>8/13</t>
  </si>
  <si>
    <t>2/2</t>
  </si>
  <si>
    <t>1/3</t>
  </si>
  <si>
    <t>0/2</t>
  </si>
  <si>
    <t>3/6</t>
  </si>
  <si>
    <t>4/4</t>
  </si>
  <si>
    <t xml:space="preserve">  1-2 (2-1, 3-4, 0-1)</t>
  </si>
  <si>
    <t>3/3</t>
  </si>
  <si>
    <t>3287</t>
  </si>
  <si>
    <t>5/6</t>
  </si>
  <si>
    <t>06.07. 2019  Seinäjoki</t>
  </si>
  <si>
    <t xml:space="preserve">  0-1 (1-2, 4-4)</t>
  </si>
  <si>
    <t>Tomi Niskanen</t>
  </si>
  <si>
    <t>3911</t>
  </si>
  <si>
    <t>11/17</t>
  </si>
  <si>
    <t>2/6</t>
  </si>
  <si>
    <t>4/5</t>
  </si>
  <si>
    <t xml:space="preserve">Lyöty </t>
  </si>
  <si>
    <t xml:space="preserve">Tuotu </t>
  </si>
  <si>
    <t>101.  ottelu</t>
  </si>
  <si>
    <t>30.05. 2019  Virkiä - Pesäkarhut  2-1  (2-5, 6-5, 3-0)</t>
  </si>
  <si>
    <t>4.</t>
  </si>
  <si>
    <t xml:space="preserve"> Vuoden pesäpalloilija  2019   &lt;&gt;   Kultainen räpylä  2019   &lt;&gt;   Paras pelaaja (NYP)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</si>
</sst>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3" xfId="0" applyFont="1" applyFill="1" applyBorder="1" applyAlignment="1">
      <alignment horizontal="left"/>
    </xf>
    <xf numFmtId="165" fontId="2" fillId="8" borderId="11" xfId="1" applyNumberFormat="1" applyFont="1" applyFill="1" applyBorder="1" applyAlignment="1">
      <alignment horizontal="left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165" fontId="2" fillId="8" borderId="10" xfId="0" applyNumberFormat="1" applyFont="1" applyFill="1" applyBorder="1" applyAlignment="1">
      <alignment horizontal="center"/>
    </xf>
    <xf numFmtId="49" fontId="2" fillId="8" borderId="13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2" fillId="2" borderId="10" xfId="0" applyFont="1" applyFill="1" applyBorder="1"/>
    <xf numFmtId="165" fontId="2" fillId="2" borderId="10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8" fillId="5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8" fillId="5" borderId="1" xfId="0" applyFont="1" applyFill="1" applyBorder="1" applyAlignment="1">
      <alignment vertical="top"/>
    </xf>
    <xf numFmtId="0" fontId="5" fillId="0" borderId="0" xfId="0" applyFont="1" applyFill="1"/>
    <xf numFmtId="49" fontId="2" fillId="8" borderId="3" xfId="0" applyNumberFormat="1" applyFont="1" applyFill="1" applyBorder="1" applyAlignment="1">
      <alignment horizontal="left"/>
    </xf>
    <xf numFmtId="49" fontId="2" fillId="8" borderId="3" xfId="0" applyNumberFormat="1" applyFont="1" applyFill="1" applyBorder="1" applyAlignment="1">
      <alignment horizontal="left" vertical="center"/>
    </xf>
    <xf numFmtId="0" fontId="2" fillId="8" borderId="3" xfId="0" applyNumberFormat="1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0" xfId="0" applyFont="1" applyFill="1" applyBorder="1" applyAlignment="1">
      <alignment horizontal="center"/>
    </xf>
    <xf numFmtId="165" fontId="2" fillId="2" borderId="15" xfId="1" applyNumberFormat="1" applyFont="1" applyFill="1" applyBorder="1" applyAlignment="1"/>
    <xf numFmtId="165" fontId="2" fillId="2" borderId="0" xfId="1" applyNumberFormat="1" applyFont="1" applyFill="1" applyBorder="1" applyAlignment="1"/>
    <xf numFmtId="49" fontId="2" fillId="8" borderId="1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13.14062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18" width="5.7109375" style="133" customWidth="1"/>
    <col min="19" max="19" width="5.7109375" style="119" customWidth="1"/>
    <col min="20" max="20" width="0.7109375" style="40" customWidth="1"/>
    <col min="21" max="28" width="5.7109375" style="65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>
        <v>4</v>
      </c>
      <c r="B1" s="2" t="s">
        <v>42</v>
      </c>
      <c r="C1" s="2"/>
      <c r="D1" s="3"/>
      <c r="E1" s="4" t="s">
        <v>45</v>
      </c>
      <c r="F1" s="5"/>
      <c r="G1" s="5"/>
      <c r="H1" s="6"/>
      <c r="I1" s="6"/>
      <c r="J1" s="6"/>
      <c r="K1" s="6"/>
      <c r="L1" s="6"/>
      <c r="M1" s="6"/>
      <c r="N1" s="7"/>
      <c r="O1" s="3"/>
      <c r="P1" s="132"/>
      <c r="Q1" s="132"/>
      <c r="R1" s="132"/>
      <c r="S1" s="3"/>
      <c r="T1" s="5"/>
      <c r="U1" s="6"/>
      <c r="V1" s="3"/>
      <c r="W1" s="3"/>
      <c r="X1" s="3"/>
      <c r="Y1" s="6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2009</v>
      </c>
      <c r="C4" s="26"/>
      <c r="D4" s="27" t="s">
        <v>44</v>
      </c>
      <c r="E4" s="28"/>
      <c r="F4" s="28" t="s">
        <v>33</v>
      </c>
      <c r="G4" s="29"/>
      <c r="H4" s="30"/>
      <c r="I4" s="26"/>
      <c r="J4" s="26"/>
      <c r="K4" s="26"/>
      <c r="L4" s="26"/>
      <c r="M4" s="26"/>
      <c r="N4" s="26"/>
      <c r="O4" s="24"/>
      <c r="P4" s="18"/>
      <c r="Q4" s="18"/>
      <c r="R4" s="18"/>
      <c r="S4" s="18"/>
      <c r="U4" s="35"/>
      <c r="V4" s="35"/>
      <c r="W4" s="35"/>
      <c r="X4" s="35"/>
      <c r="Y4" s="35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2010</v>
      </c>
      <c r="C5" s="26"/>
      <c r="D5" s="27" t="s">
        <v>44</v>
      </c>
      <c r="E5" s="28"/>
      <c r="F5" s="28" t="s">
        <v>33</v>
      </c>
      <c r="G5" s="29"/>
      <c r="H5" s="30"/>
      <c r="I5" s="26"/>
      <c r="J5" s="26"/>
      <c r="K5" s="26"/>
      <c r="L5" s="26"/>
      <c r="M5" s="29"/>
      <c r="N5" s="26"/>
      <c r="O5" s="24"/>
      <c r="P5" s="18"/>
      <c r="Q5" s="18"/>
      <c r="R5" s="18"/>
      <c r="S5" s="18"/>
      <c r="T5" s="24"/>
      <c r="U5" s="35"/>
      <c r="V5" s="35"/>
      <c r="W5" s="35"/>
      <c r="X5" s="35"/>
      <c r="Y5" s="35"/>
      <c r="Z5" s="32"/>
      <c r="AA5" s="32"/>
      <c r="AB5" s="32"/>
      <c r="AC5" s="32"/>
      <c r="AD5" s="32"/>
      <c r="AE5" s="31"/>
      <c r="AF5" s="31"/>
      <c r="AG5" s="31"/>
      <c r="AH5" s="31"/>
      <c r="AI5" s="31"/>
      <c r="AJ5" s="31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2011</v>
      </c>
      <c r="C6" s="26"/>
      <c r="D6" s="27" t="s">
        <v>44</v>
      </c>
      <c r="E6" s="28"/>
      <c r="F6" s="28" t="s">
        <v>33</v>
      </c>
      <c r="G6" s="29"/>
      <c r="H6" s="30"/>
      <c r="I6" s="26"/>
      <c r="J6" s="26"/>
      <c r="K6" s="26"/>
      <c r="L6" s="26"/>
      <c r="M6" s="29"/>
      <c r="N6" s="26"/>
      <c r="O6" s="24"/>
      <c r="P6" s="18"/>
      <c r="Q6" s="18"/>
      <c r="R6" s="18"/>
      <c r="S6" s="18"/>
      <c r="T6" s="24"/>
      <c r="U6" s="35"/>
      <c r="V6" s="35"/>
      <c r="W6" s="35"/>
      <c r="X6" s="35"/>
      <c r="Y6" s="35"/>
      <c r="Z6" s="32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2012</v>
      </c>
      <c r="C7" s="26"/>
      <c r="D7" s="27" t="s">
        <v>44</v>
      </c>
      <c r="E7" s="28"/>
      <c r="F7" s="28" t="s">
        <v>33</v>
      </c>
      <c r="G7" s="29"/>
      <c r="H7" s="30"/>
      <c r="I7" s="26"/>
      <c r="J7" s="26"/>
      <c r="K7" s="26"/>
      <c r="L7" s="26"/>
      <c r="M7" s="29"/>
      <c r="N7" s="26"/>
      <c r="O7" s="24"/>
      <c r="P7" s="18"/>
      <c r="Q7" s="18"/>
      <c r="R7" s="18"/>
      <c r="S7" s="18"/>
      <c r="T7" s="24"/>
      <c r="U7" s="31"/>
      <c r="V7" s="11"/>
      <c r="W7" s="35"/>
      <c r="X7" s="35"/>
      <c r="Y7" s="35"/>
      <c r="Z7" s="32"/>
      <c r="AA7" s="32"/>
      <c r="AB7" s="32"/>
      <c r="AC7" s="32"/>
      <c r="AD7" s="32"/>
      <c r="AE7" s="31"/>
      <c r="AF7" s="31"/>
      <c r="AG7" s="31"/>
      <c r="AH7" s="31"/>
      <c r="AI7" s="31"/>
      <c r="AJ7" s="31"/>
      <c r="AK7" s="23"/>
      <c r="AL7" s="8"/>
      <c r="AM7" s="8"/>
      <c r="AN7" s="8"/>
      <c r="AO7" s="8"/>
      <c r="AP7" s="8"/>
    </row>
    <row r="8" spans="1:42" s="9" customFormat="1" ht="15" customHeight="1" x14ac:dyDescent="0.2">
      <c r="A8" s="1"/>
      <c r="B8" s="26">
        <v>2013</v>
      </c>
      <c r="C8" s="26"/>
      <c r="D8" s="27" t="s">
        <v>44</v>
      </c>
      <c r="E8" s="28"/>
      <c r="F8" s="28" t="s">
        <v>33</v>
      </c>
      <c r="G8" s="29"/>
      <c r="H8" s="30"/>
      <c r="I8" s="26"/>
      <c r="J8" s="26"/>
      <c r="K8" s="26"/>
      <c r="L8" s="26"/>
      <c r="M8" s="29"/>
      <c r="N8" s="26"/>
      <c r="O8" s="24"/>
      <c r="P8" s="18"/>
      <c r="Q8" s="18"/>
      <c r="R8" s="18"/>
      <c r="S8" s="18"/>
      <c r="T8" s="24"/>
      <c r="U8" s="31"/>
      <c r="V8" s="11"/>
      <c r="W8" s="35"/>
      <c r="X8" s="35"/>
      <c r="Y8" s="35"/>
      <c r="Z8" s="32">
        <v>4</v>
      </c>
      <c r="AA8" s="32">
        <v>0</v>
      </c>
      <c r="AB8" s="32">
        <v>0</v>
      </c>
      <c r="AC8" s="32">
        <v>2</v>
      </c>
      <c r="AD8" s="32">
        <v>22</v>
      </c>
      <c r="AE8" s="31"/>
      <c r="AF8" s="31"/>
      <c r="AG8" s="31"/>
      <c r="AH8" s="31"/>
      <c r="AI8" s="31"/>
      <c r="AJ8" s="31"/>
      <c r="AK8" s="23"/>
      <c r="AL8" s="8"/>
      <c r="AM8" s="8"/>
      <c r="AN8" s="8"/>
      <c r="AO8" s="8"/>
      <c r="AP8" s="8"/>
    </row>
    <row r="9" spans="1:42" s="9" customFormat="1" ht="15" customHeight="1" x14ac:dyDescent="0.2">
      <c r="A9" s="1"/>
      <c r="B9" s="26">
        <v>2014</v>
      </c>
      <c r="C9" s="26"/>
      <c r="D9" s="27" t="s">
        <v>39</v>
      </c>
      <c r="E9" s="28"/>
      <c r="F9" s="28" t="s">
        <v>33</v>
      </c>
      <c r="G9" s="29"/>
      <c r="H9" s="30"/>
      <c r="I9" s="26"/>
      <c r="J9" s="26"/>
      <c r="K9" s="26"/>
      <c r="L9" s="26"/>
      <c r="M9" s="29"/>
      <c r="N9" s="26"/>
      <c r="O9" s="24"/>
      <c r="P9" s="18"/>
      <c r="Q9" s="18"/>
      <c r="R9" s="18"/>
      <c r="S9" s="18"/>
      <c r="T9" s="24"/>
      <c r="U9" s="31"/>
      <c r="V9" s="11"/>
      <c r="W9" s="35"/>
      <c r="X9" s="35"/>
      <c r="Y9" s="35"/>
      <c r="Z9" s="32"/>
      <c r="AA9" s="32"/>
      <c r="AB9" s="32"/>
      <c r="AC9" s="32"/>
      <c r="AD9" s="32"/>
      <c r="AE9" s="31"/>
      <c r="AF9" s="31"/>
      <c r="AG9" s="31"/>
      <c r="AH9" s="31"/>
      <c r="AI9" s="31"/>
      <c r="AJ9" s="31"/>
      <c r="AK9" s="23"/>
      <c r="AL9" s="8"/>
      <c r="AM9" s="8"/>
      <c r="AN9" s="8"/>
      <c r="AO9" s="8"/>
      <c r="AP9" s="8"/>
    </row>
    <row r="10" spans="1:42" s="9" customFormat="1" ht="15" customHeight="1" x14ac:dyDescent="0.2">
      <c r="A10" s="1"/>
      <c r="B10" s="31">
        <v>2014</v>
      </c>
      <c r="C10" s="31" t="s">
        <v>43</v>
      </c>
      <c r="D10" s="33" t="s">
        <v>37</v>
      </c>
      <c r="E10" s="31">
        <v>24</v>
      </c>
      <c r="F10" s="31">
        <v>0</v>
      </c>
      <c r="G10" s="31">
        <v>4</v>
      </c>
      <c r="H10" s="31">
        <v>6</v>
      </c>
      <c r="I10" s="31">
        <v>42</v>
      </c>
      <c r="J10" s="31">
        <v>32</v>
      </c>
      <c r="K10" s="31">
        <v>3</v>
      </c>
      <c r="L10" s="31">
        <v>3</v>
      </c>
      <c r="M10" s="35">
        <v>4</v>
      </c>
      <c r="N10" s="34">
        <v>0.34699999999999998</v>
      </c>
      <c r="O10" s="24">
        <f>PRODUCT(I10/N10)</f>
        <v>121.03746397694525</v>
      </c>
      <c r="P10" s="18"/>
      <c r="Q10" s="18"/>
      <c r="R10" s="18"/>
      <c r="S10" s="18"/>
      <c r="T10" s="24" t="e">
        <f t="shared" ref="T10:T17" si="0">PRODUCT(L10/S10)</f>
        <v>#DIV/0!</v>
      </c>
      <c r="U10" s="31">
        <v>4</v>
      </c>
      <c r="V10" s="11">
        <v>0</v>
      </c>
      <c r="W10" s="35">
        <v>0</v>
      </c>
      <c r="X10" s="35">
        <v>0</v>
      </c>
      <c r="Y10" s="35">
        <v>2</v>
      </c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/>
      <c r="AK10" s="23"/>
      <c r="AL10" s="8"/>
      <c r="AM10" s="8"/>
      <c r="AN10" s="8"/>
      <c r="AO10" s="8"/>
      <c r="AP10" s="8"/>
    </row>
    <row r="11" spans="1:42" s="9" customFormat="1" ht="15" customHeight="1" x14ac:dyDescent="0.2">
      <c r="A11" s="1"/>
      <c r="B11" s="31">
        <v>2015</v>
      </c>
      <c r="C11" s="31" t="s">
        <v>43</v>
      </c>
      <c r="D11" s="33" t="s">
        <v>44</v>
      </c>
      <c r="E11" s="31">
        <v>24</v>
      </c>
      <c r="F11" s="31">
        <v>0</v>
      </c>
      <c r="G11" s="31">
        <v>3</v>
      </c>
      <c r="H11" s="31">
        <v>36</v>
      </c>
      <c r="I11" s="31">
        <v>128</v>
      </c>
      <c r="J11" s="31">
        <v>37</v>
      </c>
      <c r="K11" s="31">
        <v>67</v>
      </c>
      <c r="L11" s="31">
        <v>21</v>
      </c>
      <c r="M11" s="35">
        <v>3</v>
      </c>
      <c r="N11" s="34">
        <v>0.74409999999999998</v>
      </c>
      <c r="O11" s="151">
        <v>172</v>
      </c>
      <c r="P11" s="18"/>
      <c r="Q11" s="18" t="s">
        <v>43</v>
      </c>
      <c r="R11" s="18"/>
      <c r="S11" s="18" t="s">
        <v>43</v>
      </c>
      <c r="T11" s="24" t="e">
        <f>PRODUCT(L11/S11)</f>
        <v>#VALUE!</v>
      </c>
      <c r="U11" s="31">
        <v>3</v>
      </c>
      <c r="V11" s="11">
        <v>0</v>
      </c>
      <c r="W11" s="35">
        <v>0</v>
      </c>
      <c r="X11" s="35">
        <v>3</v>
      </c>
      <c r="Y11" s="35">
        <v>15</v>
      </c>
      <c r="Z11" s="32"/>
      <c r="AA11" s="32"/>
      <c r="AB11" s="32"/>
      <c r="AC11" s="32"/>
      <c r="AD11" s="32"/>
      <c r="AE11" s="31">
        <v>1</v>
      </c>
      <c r="AF11" s="31"/>
      <c r="AG11" s="31"/>
      <c r="AH11" s="31"/>
      <c r="AI11" s="31"/>
      <c r="AJ11" s="31"/>
      <c r="AK11" s="23"/>
      <c r="AL11" s="8"/>
      <c r="AM11" s="8"/>
      <c r="AN11" s="8"/>
      <c r="AO11" s="8"/>
      <c r="AP11" s="8"/>
    </row>
    <row r="12" spans="1:42" s="9" customFormat="1" ht="15" customHeight="1" x14ac:dyDescent="0.2">
      <c r="A12" s="1"/>
      <c r="B12" s="31">
        <v>2016</v>
      </c>
      <c r="C12" s="31" t="s">
        <v>101</v>
      </c>
      <c r="D12" s="33" t="s">
        <v>91</v>
      </c>
      <c r="E12" s="31">
        <v>21</v>
      </c>
      <c r="F12" s="31">
        <v>0</v>
      </c>
      <c r="G12" s="31">
        <v>1</v>
      </c>
      <c r="H12" s="31">
        <v>19</v>
      </c>
      <c r="I12" s="31">
        <v>98</v>
      </c>
      <c r="J12" s="31">
        <v>12</v>
      </c>
      <c r="K12" s="31">
        <v>35</v>
      </c>
      <c r="L12" s="31">
        <v>50</v>
      </c>
      <c r="M12" s="35">
        <v>1</v>
      </c>
      <c r="N12" s="34">
        <v>0.65800000000000003</v>
      </c>
      <c r="O12" s="151">
        <v>149</v>
      </c>
      <c r="P12" s="18"/>
      <c r="Q12" s="18"/>
      <c r="R12" s="18"/>
      <c r="S12" s="18"/>
      <c r="T12" s="24"/>
      <c r="U12" s="31">
        <v>9</v>
      </c>
      <c r="V12" s="11">
        <v>0</v>
      </c>
      <c r="W12" s="35">
        <v>0</v>
      </c>
      <c r="X12" s="35">
        <v>8</v>
      </c>
      <c r="Y12" s="35">
        <v>42</v>
      </c>
      <c r="Z12" s="32"/>
      <c r="AA12" s="32"/>
      <c r="AB12" s="32"/>
      <c r="AC12" s="32"/>
      <c r="AD12" s="32"/>
      <c r="AE12" s="31">
        <v>1</v>
      </c>
      <c r="AF12" s="31">
        <v>1</v>
      </c>
      <c r="AG12" s="31"/>
      <c r="AH12" s="31"/>
      <c r="AI12" s="31"/>
      <c r="AJ12" s="31">
        <v>1</v>
      </c>
      <c r="AK12" s="23"/>
      <c r="AL12" s="8"/>
      <c r="AM12" s="8"/>
      <c r="AN12" s="8"/>
      <c r="AO12" s="8"/>
      <c r="AP12" s="8"/>
    </row>
    <row r="13" spans="1:42" s="9" customFormat="1" ht="15" customHeight="1" x14ac:dyDescent="0.2">
      <c r="A13" s="1"/>
      <c r="B13" s="31">
        <v>2017</v>
      </c>
      <c r="C13" s="31" t="s">
        <v>103</v>
      </c>
      <c r="D13" s="33" t="s">
        <v>91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4"/>
      <c r="O13" s="131"/>
      <c r="P13" s="18"/>
      <c r="Q13" s="18"/>
      <c r="R13" s="18"/>
      <c r="S13" s="18"/>
      <c r="T13" s="24"/>
      <c r="U13" s="31"/>
      <c r="V13" s="11"/>
      <c r="W13" s="35"/>
      <c r="X13" s="35"/>
      <c r="Y13" s="35"/>
      <c r="Z13" s="32"/>
      <c r="AA13" s="32"/>
      <c r="AB13" s="32"/>
      <c r="AC13" s="32"/>
      <c r="AD13" s="32"/>
      <c r="AE13" s="31"/>
      <c r="AF13" s="31"/>
      <c r="AG13" s="31">
        <v>1</v>
      </c>
      <c r="AH13" s="31"/>
      <c r="AI13" s="31"/>
      <c r="AJ13" s="31"/>
      <c r="AK13" s="23"/>
      <c r="AL13" s="8"/>
      <c r="AM13" s="8"/>
      <c r="AN13" s="8"/>
      <c r="AO13" s="8"/>
      <c r="AP13" s="8"/>
    </row>
    <row r="14" spans="1:42" s="9" customFormat="1" ht="15" customHeight="1" x14ac:dyDescent="0.2">
      <c r="A14" s="1"/>
      <c r="B14" s="31">
        <v>2018</v>
      </c>
      <c r="C14" s="31" t="s">
        <v>101</v>
      </c>
      <c r="D14" s="33" t="s">
        <v>91</v>
      </c>
      <c r="E14" s="31">
        <v>25</v>
      </c>
      <c r="F14" s="31">
        <v>0</v>
      </c>
      <c r="G14" s="31">
        <v>3</v>
      </c>
      <c r="H14" s="31">
        <v>22</v>
      </c>
      <c r="I14" s="31">
        <v>113</v>
      </c>
      <c r="J14" s="31">
        <v>13</v>
      </c>
      <c r="K14" s="31">
        <v>40</v>
      </c>
      <c r="L14" s="31">
        <v>57</v>
      </c>
      <c r="M14" s="31">
        <v>3</v>
      </c>
      <c r="N14" s="34">
        <v>0.60099999999999998</v>
      </c>
      <c r="O14" s="131">
        <v>188</v>
      </c>
      <c r="P14" s="18"/>
      <c r="Q14" s="18"/>
      <c r="R14" s="18"/>
      <c r="S14" s="18"/>
      <c r="T14" s="24"/>
      <c r="U14" s="31">
        <v>10</v>
      </c>
      <c r="V14" s="11">
        <v>0</v>
      </c>
      <c r="W14" s="35">
        <v>1</v>
      </c>
      <c r="X14" s="35">
        <v>7</v>
      </c>
      <c r="Y14" s="35">
        <v>40</v>
      </c>
      <c r="Z14" s="32"/>
      <c r="AA14" s="32"/>
      <c r="AB14" s="32"/>
      <c r="AC14" s="32"/>
      <c r="AD14" s="32"/>
      <c r="AE14" s="31">
        <v>1</v>
      </c>
      <c r="AF14" s="31"/>
      <c r="AG14" s="31">
        <v>1</v>
      </c>
      <c r="AH14" s="31"/>
      <c r="AI14" s="31"/>
      <c r="AJ14" s="31">
        <v>1</v>
      </c>
      <c r="AK14" s="23"/>
      <c r="AL14" s="8"/>
      <c r="AM14" s="8"/>
      <c r="AN14" s="8"/>
      <c r="AO14" s="8"/>
      <c r="AP14" s="8"/>
    </row>
    <row r="15" spans="1:42" s="9" customFormat="1" ht="15" customHeight="1" x14ac:dyDescent="0.2">
      <c r="A15" s="1"/>
      <c r="B15" s="31">
        <v>2019</v>
      </c>
      <c r="C15" s="31" t="s">
        <v>103</v>
      </c>
      <c r="D15" s="33" t="s">
        <v>91</v>
      </c>
      <c r="E15" s="31">
        <v>24</v>
      </c>
      <c r="F15" s="31">
        <v>2</v>
      </c>
      <c r="G15" s="31">
        <v>8</v>
      </c>
      <c r="H15" s="31">
        <v>40</v>
      </c>
      <c r="I15" s="31">
        <v>130</v>
      </c>
      <c r="J15" s="31">
        <v>14</v>
      </c>
      <c r="K15" s="31">
        <v>60</v>
      </c>
      <c r="L15" s="31">
        <v>46</v>
      </c>
      <c r="M15" s="31">
        <v>10</v>
      </c>
      <c r="N15" s="34">
        <v>0.81299999999999994</v>
      </c>
      <c r="O15" s="131">
        <v>160</v>
      </c>
      <c r="P15" s="18"/>
      <c r="Q15" s="18" t="s">
        <v>43</v>
      </c>
      <c r="R15" s="18"/>
      <c r="S15" s="18" t="s">
        <v>134</v>
      </c>
      <c r="T15" s="24"/>
      <c r="U15" s="31">
        <v>10</v>
      </c>
      <c r="V15" s="11">
        <v>0</v>
      </c>
      <c r="W15" s="35">
        <v>0</v>
      </c>
      <c r="X15" s="35">
        <v>13</v>
      </c>
      <c r="Y15" s="35">
        <v>48</v>
      </c>
      <c r="Z15" s="32"/>
      <c r="AA15" s="32"/>
      <c r="AB15" s="32"/>
      <c r="AC15" s="32"/>
      <c r="AD15" s="32"/>
      <c r="AE15" s="31">
        <v>1</v>
      </c>
      <c r="AF15" s="31"/>
      <c r="AG15" s="31">
        <v>1</v>
      </c>
      <c r="AH15" s="31"/>
      <c r="AI15" s="31">
        <v>1</v>
      </c>
      <c r="AJ15" s="31"/>
      <c r="AK15" s="23"/>
      <c r="AL15" s="8"/>
      <c r="AM15" s="8"/>
      <c r="AN15" s="8"/>
      <c r="AO15" s="8"/>
      <c r="AP15" s="8"/>
    </row>
    <row r="16" spans="1:42" s="9" customFormat="1" ht="15" customHeight="1" x14ac:dyDescent="0.2">
      <c r="A16" s="1"/>
      <c r="B16" s="31">
        <v>2020</v>
      </c>
      <c r="C16" s="31" t="s">
        <v>101</v>
      </c>
      <c r="D16" s="33" t="s">
        <v>91</v>
      </c>
      <c r="E16" s="31">
        <v>18</v>
      </c>
      <c r="F16" s="31">
        <v>1</v>
      </c>
      <c r="G16" s="31">
        <v>2</v>
      </c>
      <c r="H16" s="31">
        <v>44</v>
      </c>
      <c r="I16" s="31">
        <v>98</v>
      </c>
      <c r="J16" s="31">
        <v>21</v>
      </c>
      <c r="K16" s="31">
        <v>67</v>
      </c>
      <c r="L16" s="31">
        <v>7</v>
      </c>
      <c r="M16" s="31">
        <v>3</v>
      </c>
      <c r="N16" s="34">
        <v>0.72099999999999997</v>
      </c>
      <c r="O16" s="131">
        <v>136</v>
      </c>
      <c r="P16" s="18"/>
      <c r="Q16" s="18" t="s">
        <v>134</v>
      </c>
      <c r="R16" s="18"/>
      <c r="S16" s="18"/>
      <c r="T16" s="24"/>
      <c r="U16" s="31">
        <v>7</v>
      </c>
      <c r="V16" s="11">
        <v>0</v>
      </c>
      <c r="W16" s="35">
        <v>0</v>
      </c>
      <c r="X16" s="35">
        <v>5</v>
      </c>
      <c r="Y16" s="35">
        <v>32</v>
      </c>
      <c r="Z16" s="32"/>
      <c r="AA16" s="32"/>
      <c r="AB16" s="32"/>
      <c r="AC16" s="32"/>
      <c r="AD16" s="32"/>
      <c r="AE16" s="31"/>
      <c r="AF16" s="31"/>
      <c r="AG16" s="31"/>
      <c r="AH16" s="31"/>
      <c r="AI16" s="31"/>
      <c r="AJ16" s="31">
        <v>1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1">SUM(E4:E16)</f>
        <v>136</v>
      </c>
      <c r="F17" s="18">
        <f t="shared" si="1"/>
        <v>3</v>
      </c>
      <c r="G17" s="18">
        <f t="shared" si="1"/>
        <v>21</v>
      </c>
      <c r="H17" s="18">
        <f t="shared" si="1"/>
        <v>167</v>
      </c>
      <c r="I17" s="18">
        <f t="shared" si="1"/>
        <v>609</v>
      </c>
      <c r="J17" s="18">
        <f t="shared" si="1"/>
        <v>129</v>
      </c>
      <c r="K17" s="18">
        <f t="shared" si="1"/>
        <v>272</v>
      </c>
      <c r="L17" s="18">
        <f t="shared" si="1"/>
        <v>184</v>
      </c>
      <c r="M17" s="17">
        <f t="shared" si="1"/>
        <v>24</v>
      </c>
      <c r="N17" s="36">
        <f>PRODUCT(I17/O17)</f>
        <v>0.65764077987147374</v>
      </c>
      <c r="O17" s="66">
        <f>SUM(O4:O16)</f>
        <v>926.03746397694522</v>
      </c>
      <c r="P17" s="18"/>
      <c r="Q17" s="18"/>
      <c r="R17" s="18"/>
      <c r="S17" s="18"/>
      <c r="T17" s="24" t="e">
        <f t="shared" si="0"/>
        <v>#DIV/0!</v>
      </c>
      <c r="U17" s="18">
        <f t="shared" ref="U17:AJ17" si="2">SUM(U4:U16)</f>
        <v>43</v>
      </c>
      <c r="V17" s="15">
        <f t="shared" si="2"/>
        <v>0</v>
      </c>
      <c r="W17" s="18">
        <f t="shared" si="2"/>
        <v>1</v>
      </c>
      <c r="X17" s="18">
        <f t="shared" si="2"/>
        <v>36</v>
      </c>
      <c r="Y17" s="18">
        <f t="shared" si="2"/>
        <v>179</v>
      </c>
      <c r="Z17" s="18">
        <f t="shared" si="2"/>
        <v>4</v>
      </c>
      <c r="AA17" s="18">
        <f t="shared" si="2"/>
        <v>0</v>
      </c>
      <c r="AB17" s="18">
        <f t="shared" si="2"/>
        <v>0</v>
      </c>
      <c r="AC17" s="18">
        <f t="shared" si="2"/>
        <v>2</v>
      </c>
      <c r="AD17" s="18">
        <f t="shared" si="2"/>
        <v>22</v>
      </c>
      <c r="AE17" s="18">
        <f t="shared" si="2"/>
        <v>4</v>
      </c>
      <c r="AF17" s="18">
        <f t="shared" si="2"/>
        <v>1</v>
      </c>
      <c r="AG17" s="18">
        <f t="shared" si="2"/>
        <v>3</v>
      </c>
      <c r="AH17" s="18">
        <f t="shared" si="2"/>
        <v>0</v>
      </c>
      <c r="AI17" s="18">
        <f t="shared" si="2"/>
        <v>1</v>
      </c>
      <c r="AJ17" s="18">
        <f t="shared" si="2"/>
        <v>3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3" t="s">
        <v>2</v>
      </c>
      <c r="C18" s="35"/>
      <c r="D18" s="37">
        <f>SUM(F17:H17)+((I17-F17-G17)/3)+(E17/3)+(AE17*25)+(AF17*25)+(AG17*10)+(AH17*25)+(AI17*20)+(AJ17*15)</f>
        <v>651.33333333333326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9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40"/>
      <c r="P19" s="1"/>
      <c r="Q19" s="1"/>
      <c r="R19" s="1"/>
      <c r="S19" s="1"/>
      <c r="T19" s="1"/>
      <c r="U19" s="1"/>
      <c r="V19" s="4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16</v>
      </c>
      <c r="C20" s="42"/>
      <c r="D20" s="42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6" t="s">
        <v>21</v>
      </c>
      <c r="O20" s="24"/>
      <c r="P20" s="43" t="s">
        <v>32</v>
      </c>
      <c r="Q20" s="12"/>
      <c r="R20" s="12"/>
      <c r="S20" s="12"/>
      <c r="T20" s="44"/>
      <c r="U20" s="44"/>
      <c r="V20" s="44"/>
      <c r="W20" s="44"/>
      <c r="X20" s="44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4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3" t="s">
        <v>17</v>
      </c>
      <c r="C21" s="12"/>
      <c r="D21" s="46"/>
      <c r="E21" s="31">
        <f>PRODUCT(E17)</f>
        <v>136</v>
      </c>
      <c r="F21" s="31">
        <f>PRODUCT(F17)</f>
        <v>3</v>
      </c>
      <c r="G21" s="31">
        <f>PRODUCT(G17)</f>
        <v>21</v>
      </c>
      <c r="H21" s="31">
        <f>PRODUCT(H17)</f>
        <v>167</v>
      </c>
      <c r="I21" s="31">
        <f>PRODUCT(I17)</f>
        <v>609</v>
      </c>
      <c r="J21" s="1"/>
      <c r="K21" s="47">
        <f>PRODUCT((F21+G21)/E21)</f>
        <v>0.17647058823529413</v>
      </c>
      <c r="L21" s="47">
        <f>PRODUCT(H21/E21)</f>
        <v>1.2279411764705883</v>
      </c>
      <c r="M21" s="47">
        <f>PRODUCT(I21/E21)</f>
        <v>4.4779411764705879</v>
      </c>
      <c r="N21" s="48">
        <f>PRODUCT(N17)</f>
        <v>0.65764077987147374</v>
      </c>
      <c r="O21" s="24">
        <f>PRODUCT(O17)</f>
        <v>926.03746397694522</v>
      </c>
      <c r="P21" s="168" t="s">
        <v>34</v>
      </c>
      <c r="Q21" s="169"/>
      <c r="R21" s="170" t="s">
        <v>48</v>
      </c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 t="s">
        <v>35</v>
      </c>
      <c r="AD21" s="170"/>
      <c r="AE21" s="170"/>
      <c r="AF21" s="172" t="s">
        <v>49</v>
      </c>
      <c r="AG21" s="170"/>
      <c r="AH21" s="171"/>
      <c r="AI21" s="171"/>
      <c r="AJ21" s="173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49" t="s">
        <v>18</v>
      </c>
      <c r="C22" s="50"/>
      <c r="D22" s="51"/>
      <c r="E22" s="31">
        <f>SUM(U17)</f>
        <v>43</v>
      </c>
      <c r="F22" s="31">
        <f>SUM(V17)</f>
        <v>0</v>
      </c>
      <c r="G22" s="31">
        <f>SUM(W17)</f>
        <v>1</v>
      </c>
      <c r="H22" s="31">
        <f>SUM(X17)</f>
        <v>36</v>
      </c>
      <c r="I22" s="31">
        <f>SUM(Y17)</f>
        <v>179</v>
      </c>
      <c r="J22" s="1"/>
      <c r="K22" s="47">
        <f>PRODUCT((F22+G22)/E22)</f>
        <v>2.3255813953488372E-2</v>
      </c>
      <c r="L22" s="47">
        <f>PRODUCT(H22/E22)</f>
        <v>0.83720930232558144</v>
      </c>
      <c r="M22" s="47">
        <f>PRODUCT(I22/E22)</f>
        <v>4.1627906976744189</v>
      </c>
      <c r="N22" s="34">
        <f>PRODUCT(I22/O22)</f>
        <v>0.60269360269360273</v>
      </c>
      <c r="O22" s="24">
        <v>297</v>
      </c>
      <c r="P22" s="174" t="s">
        <v>130</v>
      </c>
      <c r="Q22" s="175"/>
      <c r="R22" s="176" t="s">
        <v>51</v>
      </c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7" t="s">
        <v>50</v>
      </c>
      <c r="AD22" s="176"/>
      <c r="AE22" s="176"/>
      <c r="AF22" s="66" t="s">
        <v>52</v>
      </c>
      <c r="AG22" s="176"/>
      <c r="AH22" s="177"/>
      <c r="AI22" s="177"/>
      <c r="AJ22" s="178"/>
      <c r="AK22" s="23"/>
      <c r="AL22" s="8"/>
      <c r="AM22" s="8"/>
      <c r="AN22" s="8"/>
      <c r="AO22" s="8"/>
      <c r="AP22" s="8"/>
    </row>
    <row r="23" spans="1:42" s="9" customFormat="1" ht="15" customHeight="1" x14ac:dyDescent="0.2">
      <c r="A23" s="1"/>
      <c r="B23" s="52" t="s">
        <v>19</v>
      </c>
      <c r="C23" s="53"/>
      <c r="D23" s="54"/>
      <c r="E23" s="32">
        <f>PRODUCT(Z17)</f>
        <v>4</v>
      </c>
      <c r="F23" s="32">
        <f t="shared" ref="F23:I23" si="3">PRODUCT(AA17)</f>
        <v>0</v>
      </c>
      <c r="G23" s="32">
        <f t="shared" si="3"/>
        <v>0</v>
      </c>
      <c r="H23" s="32">
        <f t="shared" si="3"/>
        <v>2</v>
      </c>
      <c r="I23" s="32">
        <f t="shared" si="3"/>
        <v>22</v>
      </c>
      <c r="J23" s="1"/>
      <c r="K23" s="55">
        <f>PRODUCT((F23+G23)/E23)</f>
        <v>0</v>
      </c>
      <c r="L23" s="55">
        <f>PRODUCT(H23/E23)</f>
        <v>0.5</v>
      </c>
      <c r="M23" s="55">
        <f>PRODUCT(I23/E23)</f>
        <v>5.5</v>
      </c>
      <c r="N23" s="56">
        <f>PRODUCT(I23/O23)</f>
        <v>0.73333333333333328</v>
      </c>
      <c r="O23" s="24">
        <v>30</v>
      </c>
      <c r="P23" s="174" t="s">
        <v>131</v>
      </c>
      <c r="Q23" s="175"/>
      <c r="R23" s="176" t="s">
        <v>48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7" t="s">
        <v>35</v>
      </c>
      <c r="AD23" s="176"/>
      <c r="AE23" s="176"/>
      <c r="AF23" s="66" t="s">
        <v>49</v>
      </c>
      <c r="AG23" s="176"/>
      <c r="AH23" s="177"/>
      <c r="AI23" s="177"/>
      <c r="AJ23" s="178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57" t="s">
        <v>20</v>
      </c>
      <c r="C24" s="58"/>
      <c r="D24" s="59"/>
      <c r="E24" s="18">
        <f>SUM(E21:E23)</f>
        <v>183</v>
      </c>
      <c r="F24" s="18">
        <f>SUM(F21:F23)</f>
        <v>3</v>
      </c>
      <c r="G24" s="18">
        <f>SUM(G21:G23)</f>
        <v>22</v>
      </c>
      <c r="H24" s="18">
        <f>SUM(H21:H23)</f>
        <v>205</v>
      </c>
      <c r="I24" s="18">
        <f>SUM(I21:I23)</f>
        <v>810</v>
      </c>
      <c r="J24" s="1"/>
      <c r="K24" s="60">
        <f>PRODUCT((F24+G24)/E24)</f>
        <v>0.13661202185792351</v>
      </c>
      <c r="L24" s="60">
        <f>PRODUCT(H24/E24)</f>
        <v>1.1202185792349726</v>
      </c>
      <c r="M24" s="60">
        <f>PRODUCT(I24/E24)</f>
        <v>4.4262295081967213</v>
      </c>
      <c r="N24" s="36">
        <f>PRODUCT(I24/O24)</f>
        <v>0.64642919568357238</v>
      </c>
      <c r="O24" s="24">
        <f>SUM(O21:O23)</f>
        <v>1253.0374639769452</v>
      </c>
      <c r="P24" s="179" t="s">
        <v>36</v>
      </c>
      <c r="Q24" s="180"/>
      <c r="R24" s="181" t="s">
        <v>133</v>
      </c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2" t="s">
        <v>132</v>
      </c>
      <c r="AD24" s="181"/>
      <c r="AE24" s="181"/>
      <c r="AF24" s="183" t="s">
        <v>49</v>
      </c>
      <c r="AG24" s="181"/>
      <c r="AH24" s="182"/>
      <c r="AI24" s="182"/>
      <c r="AJ24" s="184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9"/>
      <c r="C25" s="39"/>
      <c r="D25" s="39"/>
      <c r="E25" s="39"/>
      <c r="F25" s="39"/>
      <c r="G25" s="39"/>
      <c r="H25" s="39"/>
      <c r="I25" s="39"/>
      <c r="J25" s="1"/>
      <c r="K25" s="39"/>
      <c r="L25" s="39"/>
      <c r="M25" s="39"/>
      <c r="N25" s="38"/>
      <c r="O25" s="24"/>
      <c r="P25" s="1"/>
      <c r="Q25" s="41"/>
      <c r="R25" s="1"/>
      <c r="S25" s="1"/>
      <c r="T25" s="24"/>
      <c r="U25" s="1"/>
      <c r="V25" s="41"/>
      <c r="W25" s="1"/>
      <c r="X25" s="1"/>
      <c r="Y25" s="24"/>
      <c r="Z25" s="24"/>
      <c r="AA25" s="6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43" t="s">
        <v>135</v>
      </c>
      <c r="C26" s="12"/>
      <c r="D26" s="12"/>
      <c r="E26" s="12"/>
      <c r="F26" s="11"/>
      <c r="G26" s="11"/>
      <c r="H26" s="11"/>
      <c r="I26" s="12"/>
      <c r="J26" s="12"/>
      <c r="K26" s="12"/>
      <c r="L26" s="12"/>
      <c r="M26" s="12"/>
      <c r="N26" s="12"/>
      <c r="O26" s="11"/>
      <c r="P26" s="12"/>
      <c r="Q26" s="12"/>
      <c r="R26" s="12"/>
      <c r="S26" s="12"/>
      <c r="T26" s="11"/>
      <c r="U26" s="12"/>
      <c r="V26" s="12"/>
      <c r="W26" s="12"/>
      <c r="X26" s="12"/>
      <c r="Y26" s="11"/>
      <c r="Z26" s="11"/>
      <c r="AA26" s="167"/>
      <c r="AB26" s="12"/>
      <c r="AC26" s="12"/>
      <c r="AD26" s="12"/>
      <c r="AE26" s="12"/>
      <c r="AF26" s="12"/>
      <c r="AG26" s="12"/>
      <c r="AH26" s="12"/>
      <c r="AI26" s="12"/>
      <c r="AJ26" s="46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4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O27" s="24"/>
      <c r="P27" s="1"/>
      <c r="Q27" s="41"/>
      <c r="R27" s="1"/>
      <c r="S27" s="1"/>
      <c r="T27" s="24"/>
      <c r="U27" s="1"/>
      <c r="V27" s="41"/>
      <c r="W27" s="1"/>
      <c r="X27" s="1"/>
      <c r="Y27" s="24"/>
      <c r="Z27" s="24"/>
      <c r="AA27" s="6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 t="s">
        <v>38</v>
      </c>
      <c r="C28" s="41"/>
      <c r="D28" s="1" t="s">
        <v>47</v>
      </c>
      <c r="E28" s="1"/>
      <c r="F28" s="24"/>
      <c r="G28" s="24"/>
      <c r="H28" s="24"/>
      <c r="I28" s="1"/>
      <c r="J28" s="1"/>
      <c r="K28" s="1"/>
      <c r="L28" s="1"/>
      <c r="M28" s="1"/>
      <c r="N28" s="41"/>
      <c r="O28" s="24"/>
      <c r="P28" s="1"/>
      <c r="Q28" s="41"/>
      <c r="R28" s="1"/>
      <c r="S28" s="1"/>
      <c r="T28" s="24"/>
      <c r="U28" s="1"/>
      <c r="V28" s="41"/>
      <c r="W28" s="1"/>
      <c r="X28" s="1"/>
      <c r="Y28" s="24"/>
      <c r="Z28" s="24"/>
      <c r="AA28" s="6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62" customFormat="1" ht="15" customHeight="1" x14ac:dyDescent="0.25">
      <c r="A29" s="1"/>
      <c r="B29" s="1"/>
      <c r="C29" s="41"/>
      <c r="D29" s="1" t="s">
        <v>40</v>
      </c>
      <c r="E29" s="1"/>
      <c r="F29" s="1"/>
      <c r="G29" s="1"/>
      <c r="H29" s="1"/>
      <c r="I29" s="1"/>
      <c r="J29" s="1"/>
      <c r="K29" s="1"/>
      <c r="L29" s="1"/>
      <c r="M29" s="1"/>
      <c r="N29" s="41"/>
      <c r="O29" s="24"/>
      <c r="P29" s="1"/>
      <c r="Q29" s="41"/>
      <c r="R29" s="1"/>
      <c r="S29" s="1"/>
      <c r="T29" s="24"/>
      <c r="U29" s="1"/>
      <c r="V29" s="41"/>
      <c r="W29" s="1"/>
      <c r="X29" s="1"/>
      <c r="Y29" s="24"/>
      <c r="Z29" s="24"/>
      <c r="AA29" s="6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s="62" customFormat="1" ht="15" customHeight="1" x14ac:dyDescent="0.25">
      <c r="A30" s="1"/>
      <c r="B30" s="1"/>
      <c r="C30" s="1"/>
      <c r="D30" s="1" t="s">
        <v>46</v>
      </c>
      <c r="E30" s="1"/>
      <c r="F30" s="1"/>
      <c r="G30" s="1"/>
      <c r="H30" s="1"/>
      <c r="I30" s="1"/>
      <c r="J30" s="1"/>
      <c r="K30" s="1"/>
      <c r="L30" s="1"/>
      <c r="M30" s="1"/>
      <c r="N30" s="41"/>
      <c r="O30" s="24"/>
      <c r="P30" s="1"/>
      <c r="Q30" s="41"/>
      <c r="R30" s="1"/>
      <c r="S30" s="1"/>
      <c r="T30" s="24"/>
      <c r="U30" s="1"/>
      <c r="V30" s="41"/>
      <c r="W30" s="1"/>
      <c r="X30" s="1"/>
      <c r="Y30" s="24"/>
      <c r="Z30" s="24"/>
      <c r="AA30" s="6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2" customFormat="1" ht="15" customHeight="1" x14ac:dyDescent="0.25">
      <c r="A31" s="1"/>
      <c r="B31" s="1"/>
      <c r="C31" s="1"/>
      <c r="D31" s="1" t="s">
        <v>41</v>
      </c>
      <c r="E31" s="1"/>
      <c r="F31" s="1"/>
      <c r="G31" s="1"/>
      <c r="H31" s="1"/>
      <c r="I31" s="1"/>
      <c r="J31" s="1"/>
      <c r="K31" s="1"/>
      <c r="L31" s="1"/>
      <c r="M31" s="1"/>
      <c r="N31" s="41"/>
      <c r="O31" s="24"/>
      <c r="P31" s="1"/>
      <c r="Q31" s="41"/>
      <c r="R31" s="1"/>
      <c r="S31" s="1"/>
      <c r="T31" s="24"/>
      <c r="U31" s="1"/>
      <c r="V31" s="41"/>
      <c r="W31" s="1"/>
      <c r="X31" s="1"/>
      <c r="Y31" s="24"/>
      <c r="Z31" s="24"/>
      <c r="AA31" s="6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s="62" customFormat="1" ht="15" customHeight="1" x14ac:dyDescent="0.25">
      <c r="A32" s="1"/>
      <c r="B32" s="1"/>
      <c r="C32" s="1"/>
      <c r="D32" s="1" t="s">
        <v>102</v>
      </c>
      <c r="E32" s="1"/>
      <c r="F32" s="1"/>
      <c r="G32" s="1"/>
      <c r="H32" s="1"/>
      <c r="I32" s="1"/>
      <c r="J32" s="1"/>
      <c r="K32" s="1"/>
      <c r="L32" s="1"/>
      <c r="M32" s="1"/>
      <c r="N32" s="41"/>
      <c r="O32" s="24"/>
      <c r="P32" s="1"/>
      <c r="Q32" s="41"/>
      <c r="R32" s="1"/>
      <c r="S32" s="1"/>
      <c r="T32" s="24"/>
      <c r="U32" s="1"/>
      <c r="V32" s="41"/>
      <c r="W32" s="1"/>
      <c r="X32" s="1"/>
      <c r="Y32" s="24"/>
      <c r="Z32" s="24"/>
      <c r="AA32" s="6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s="6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1"/>
      <c r="O33" s="24"/>
      <c r="P33" s="1"/>
      <c r="Q33" s="41"/>
      <c r="R33" s="1"/>
      <c r="S33" s="1"/>
      <c r="T33" s="24"/>
      <c r="U33" s="1"/>
      <c r="V33" s="41"/>
      <c r="W33" s="1"/>
      <c r="X33" s="1"/>
      <c r="Y33" s="24"/>
      <c r="Z33" s="24"/>
      <c r="AA33" s="6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s="62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1"/>
      <c r="O34" s="24"/>
      <c r="P34" s="1"/>
      <c r="Q34" s="41"/>
      <c r="R34" s="1"/>
      <c r="S34" s="1"/>
      <c r="T34" s="24"/>
      <c r="U34" s="1"/>
      <c r="V34" s="41"/>
      <c r="W34" s="1"/>
      <c r="X34" s="1"/>
      <c r="Y34" s="24"/>
      <c r="Z34" s="24"/>
      <c r="AA34" s="6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62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1"/>
      <c r="O35" s="24"/>
      <c r="P35" s="24"/>
      <c r="Q35" s="24"/>
      <c r="R35" s="24"/>
      <c r="S35" s="24"/>
      <c r="T35" s="24"/>
      <c r="U35" s="1"/>
      <c r="V35" s="41"/>
      <c r="W35" s="1"/>
      <c r="X35" s="1"/>
      <c r="Y35" s="24"/>
      <c r="Z35" s="24"/>
      <c r="AA35" s="6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s="62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1"/>
      <c r="O36" s="24"/>
      <c r="P36" s="24"/>
      <c r="Q36" s="24"/>
      <c r="R36" s="24"/>
      <c r="S36" s="24"/>
      <c r="T36" s="24"/>
      <c r="U36" s="1"/>
      <c r="V36" s="41"/>
      <c r="W36" s="1"/>
      <c r="X36" s="1"/>
      <c r="Y36" s="24"/>
      <c r="Z36" s="24"/>
      <c r="AA36" s="6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s="62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1"/>
      <c r="O37" s="24"/>
      <c r="P37" s="24"/>
      <c r="Q37" s="24"/>
      <c r="R37" s="24"/>
      <c r="S37" s="24"/>
      <c r="T37" s="24"/>
      <c r="U37" s="1"/>
      <c r="V37" s="41"/>
      <c r="W37" s="1"/>
      <c r="X37" s="1"/>
      <c r="Y37" s="24"/>
      <c r="Z37" s="24"/>
      <c r="AA37" s="6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s="62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1"/>
      <c r="O38" s="24"/>
      <c r="P38" s="24"/>
      <c r="Q38" s="24"/>
      <c r="R38" s="24"/>
      <c r="S38" s="24"/>
      <c r="T38" s="24"/>
      <c r="U38" s="1"/>
      <c r="V38" s="41"/>
      <c r="W38" s="1"/>
      <c r="X38" s="1"/>
      <c r="Y38" s="24"/>
      <c r="Z38" s="24"/>
      <c r="AA38" s="6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s="62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1"/>
      <c r="O39" s="24"/>
      <c r="P39" s="24"/>
      <c r="Q39" s="24"/>
      <c r="R39" s="24"/>
      <c r="S39" s="24"/>
      <c r="T39" s="24"/>
      <c r="U39" s="1"/>
      <c r="V39" s="41"/>
      <c r="W39" s="1"/>
      <c r="X39" s="1"/>
      <c r="Y39" s="24"/>
      <c r="Z39" s="24"/>
      <c r="AA39" s="6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s="62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4"/>
      <c r="P40" s="24"/>
      <c r="Q40" s="24"/>
      <c r="R40" s="24"/>
      <c r="S40" s="24"/>
      <c r="T40" s="24"/>
      <c r="U40" s="1"/>
      <c r="V40" s="41"/>
      <c r="W40" s="1"/>
      <c r="X40" s="1"/>
      <c r="Y40" s="24"/>
      <c r="Z40" s="24"/>
      <c r="AA40" s="6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s="62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4"/>
      <c r="P41" s="24"/>
      <c r="Q41" s="24"/>
      <c r="R41" s="24"/>
      <c r="S41" s="24"/>
      <c r="T41" s="24"/>
      <c r="U41" s="1"/>
      <c r="V41" s="41"/>
      <c r="W41" s="1"/>
      <c r="X41" s="1"/>
      <c r="Y41" s="24"/>
      <c r="Z41" s="24"/>
      <c r="AA41" s="6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s="62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4"/>
      <c r="P42" s="24"/>
      <c r="Q42" s="24"/>
      <c r="R42" s="24"/>
      <c r="S42" s="24"/>
      <c r="T42" s="24"/>
      <c r="U42" s="1"/>
      <c r="V42" s="41"/>
      <c r="W42" s="1"/>
      <c r="X42" s="1"/>
      <c r="Y42" s="24"/>
      <c r="Z42" s="24"/>
      <c r="AA42" s="6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s="62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4"/>
      <c r="P43" s="24"/>
      <c r="Q43" s="24"/>
      <c r="R43" s="24"/>
      <c r="S43" s="24"/>
      <c r="T43" s="24"/>
      <c r="U43" s="1"/>
      <c r="V43" s="41"/>
      <c r="W43" s="1"/>
      <c r="X43" s="1"/>
      <c r="Y43" s="24"/>
      <c r="Z43" s="24"/>
      <c r="AA43" s="6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s="62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1"/>
      <c r="O44" s="24"/>
      <c r="P44" s="24"/>
      <c r="Q44" s="24"/>
      <c r="R44" s="24"/>
      <c r="S44" s="24"/>
      <c r="T44" s="24"/>
      <c r="U44" s="1"/>
      <c r="V44" s="41"/>
      <c r="W44" s="1"/>
      <c r="X44" s="1"/>
      <c r="Y44" s="24"/>
      <c r="Z44" s="24"/>
      <c r="AA44" s="6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s="62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1"/>
      <c r="O45" s="24"/>
      <c r="P45" s="24"/>
      <c r="Q45" s="24"/>
      <c r="R45" s="24"/>
      <c r="S45" s="24"/>
      <c r="T45" s="24"/>
      <c r="U45" s="1"/>
      <c r="V45" s="41"/>
      <c r="W45" s="1"/>
      <c r="X45" s="1"/>
      <c r="Y45" s="24"/>
      <c r="Z45" s="24"/>
      <c r="AA45" s="6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s="62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1"/>
      <c r="O46" s="24"/>
      <c r="P46" s="24"/>
      <c r="Q46" s="24"/>
      <c r="R46" s="24"/>
      <c r="S46" s="24"/>
      <c r="T46" s="24"/>
      <c r="U46" s="1"/>
      <c r="V46" s="41"/>
      <c r="W46" s="1"/>
      <c r="X46" s="1"/>
      <c r="Y46" s="24"/>
      <c r="Z46" s="24"/>
      <c r="AA46" s="6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s="62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1"/>
      <c r="O47" s="24"/>
      <c r="P47" s="24"/>
      <c r="Q47" s="24"/>
      <c r="R47" s="24"/>
      <c r="S47" s="24"/>
      <c r="T47" s="24"/>
      <c r="U47" s="1"/>
      <c r="V47" s="41"/>
      <c r="W47" s="1"/>
      <c r="X47" s="1"/>
      <c r="Y47" s="24"/>
      <c r="Z47" s="24"/>
      <c r="AA47" s="6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s="62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1"/>
      <c r="O48" s="24"/>
      <c r="P48" s="24"/>
      <c r="Q48" s="24"/>
      <c r="R48" s="24"/>
      <c r="S48" s="24"/>
      <c r="T48" s="24"/>
      <c r="U48" s="1"/>
      <c r="V48" s="41"/>
      <c r="W48" s="1"/>
      <c r="X48" s="1"/>
      <c r="Y48" s="24"/>
      <c r="Z48" s="24"/>
      <c r="AA48" s="6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s="62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1"/>
      <c r="O49" s="24"/>
      <c r="P49" s="24"/>
      <c r="Q49" s="24"/>
      <c r="R49" s="24"/>
      <c r="S49" s="24"/>
      <c r="T49" s="24"/>
      <c r="U49" s="1"/>
      <c r="V49" s="41"/>
      <c r="W49" s="1"/>
      <c r="X49" s="1"/>
      <c r="Y49" s="24"/>
      <c r="Z49" s="24"/>
      <c r="AA49" s="6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s="62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1"/>
      <c r="O50" s="24"/>
      <c r="P50" s="24"/>
      <c r="Q50" s="24"/>
      <c r="R50" s="24"/>
      <c r="S50" s="24"/>
      <c r="T50" s="24"/>
      <c r="U50" s="1"/>
      <c r="V50" s="41"/>
      <c r="W50" s="1"/>
      <c r="X50" s="1"/>
      <c r="Y50" s="24"/>
      <c r="Z50" s="24"/>
      <c r="AA50" s="6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s="62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1"/>
      <c r="O51" s="24"/>
      <c r="P51" s="24"/>
      <c r="Q51" s="24"/>
      <c r="R51" s="24"/>
      <c r="S51" s="24"/>
      <c r="T51" s="24"/>
      <c r="U51" s="1"/>
      <c r="V51" s="41"/>
      <c r="W51" s="1"/>
      <c r="X51" s="1"/>
      <c r="Y51" s="24"/>
      <c r="Z51" s="24"/>
      <c r="AA51" s="6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s="62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1"/>
      <c r="O52" s="24"/>
      <c r="P52" s="24"/>
      <c r="Q52" s="24"/>
      <c r="R52" s="24"/>
      <c r="S52" s="24"/>
      <c r="T52" s="24"/>
      <c r="U52" s="1"/>
      <c r="V52" s="41"/>
      <c r="W52" s="1"/>
      <c r="X52" s="1"/>
      <c r="Y52" s="24"/>
      <c r="Z52" s="24"/>
      <c r="AA52" s="6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s="62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1"/>
      <c r="O53" s="24"/>
      <c r="P53" s="24"/>
      <c r="Q53" s="24"/>
      <c r="R53" s="24"/>
      <c r="S53" s="24"/>
      <c r="T53" s="24"/>
      <c r="U53" s="1"/>
      <c r="V53" s="41"/>
      <c r="W53" s="1"/>
      <c r="X53" s="1"/>
      <c r="Y53" s="24"/>
      <c r="Z53" s="24"/>
      <c r="AA53" s="6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s="62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1"/>
      <c r="O54" s="24"/>
      <c r="P54" s="24"/>
      <c r="Q54" s="24"/>
      <c r="R54" s="24"/>
      <c r="S54" s="24"/>
      <c r="T54" s="24"/>
      <c r="U54" s="1"/>
      <c r="V54" s="41"/>
      <c r="W54" s="1"/>
      <c r="X54" s="1"/>
      <c r="Y54" s="24"/>
      <c r="Z54" s="24"/>
      <c r="AA54" s="6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s="62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1"/>
      <c r="O55" s="24"/>
      <c r="P55" s="24"/>
      <c r="Q55" s="24"/>
      <c r="R55" s="24"/>
      <c r="S55" s="24"/>
      <c r="T55" s="24"/>
      <c r="U55" s="1"/>
      <c r="V55" s="41"/>
      <c r="W55" s="1"/>
      <c r="X55" s="1"/>
      <c r="Y55" s="24"/>
      <c r="Z55" s="24"/>
      <c r="AA55" s="6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s="62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1"/>
      <c r="O56" s="24"/>
      <c r="P56" s="24"/>
      <c r="Q56" s="24"/>
      <c r="R56" s="24"/>
      <c r="S56" s="24"/>
      <c r="T56" s="24"/>
      <c r="U56" s="1"/>
      <c r="V56" s="41"/>
      <c r="W56" s="1"/>
      <c r="X56" s="1"/>
      <c r="Y56" s="24"/>
      <c r="Z56" s="24"/>
      <c r="AA56" s="6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s="62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1"/>
      <c r="O57" s="24"/>
      <c r="P57" s="24"/>
      <c r="Q57" s="24"/>
      <c r="R57" s="24"/>
      <c r="S57" s="24"/>
      <c r="T57" s="24"/>
      <c r="U57" s="1"/>
      <c r="V57" s="41"/>
      <c r="W57" s="1"/>
      <c r="X57" s="1"/>
      <c r="Y57" s="24"/>
      <c r="Z57" s="24"/>
      <c r="AA57" s="6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s="62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1"/>
      <c r="O58" s="24"/>
      <c r="P58" s="24"/>
      <c r="Q58" s="24"/>
      <c r="R58" s="24"/>
      <c r="S58" s="24"/>
      <c r="T58" s="24"/>
      <c r="U58" s="1"/>
      <c r="V58" s="41"/>
      <c r="W58" s="1"/>
      <c r="X58" s="1"/>
      <c r="Y58" s="24"/>
      <c r="Z58" s="24"/>
      <c r="AA58" s="6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s="62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1"/>
      <c r="O59" s="24"/>
      <c r="P59" s="24"/>
      <c r="Q59" s="24"/>
      <c r="R59" s="24"/>
      <c r="S59" s="24"/>
      <c r="T59" s="24"/>
      <c r="U59" s="1"/>
      <c r="V59" s="41"/>
      <c r="W59" s="1"/>
      <c r="X59" s="1"/>
      <c r="Y59" s="24"/>
      <c r="Z59" s="24"/>
      <c r="AA59" s="6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s="62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1"/>
      <c r="O60" s="24"/>
      <c r="P60" s="24"/>
      <c r="Q60" s="24"/>
      <c r="R60" s="24"/>
      <c r="S60" s="24"/>
      <c r="T60" s="24"/>
      <c r="U60" s="1"/>
      <c r="V60" s="41"/>
      <c r="W60" s="1"/>
      <c r="X60" s="1"/>
      <c r="Y60" s="24"/>
      <c r="Z60" s="24"/>
      <c r="AA60" s="6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s="62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1"/>
      <c r="O61" s="24"/>
      <c r="P61" s="24"/>
      <c r="Q61" s="24"/>
      <c r="R61" s="24"/>
      <c r="S61" s="24"/>
      <c r="T61" s="24"/>
      <c r="U61" s="1"/>
      <c r="V61" s="41"/>
      <c r="W61" s="1"/>
      <c r="X61" s="1"/>
      <c r="Y61" s="24"/>
      <c r="Z61" s="24"/>
      <c r="AA61" s="6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s="62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1"/>
      <c r="O62" s="24"/>
      <c r="P62" s="24"/>
      <c r="Q62" s="24"/>
      <c r="R62" s="24"/>
      <c r="S62" s="24"/>
      <c r="T62" s="24"/>
      <c r="U62" s="1"/>
      <c r="V62" s="41"/>
      <c r="W62" s="1"/>
      <c r="X62" s="1"/>
      <c r="Y62" s="24"/>
      <c r="Z62" s="24"/>
      <c r="AA62" s="6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3"/>
      <c r="N63" s="63"/>
      <c r="O63" s="24"/>
      <c r="P63" s="24"/>
      <c r="Q63" s="24"/>
      <c r="R63" s="24"/>
      <c r="S63" s="24"/>
      <c r="T63" s="24"/>
      <c r="U63" s="1"/>
      <c r="V63" s="41"/>
      <c r="W63" s="1"/>
      <c r="X63" s="24"/>
      <c r="Y63" s="24"/>
      <c r="Z63" s="24"/>
      <c r="AA63" s="24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3"/>
      <c r="N64" s="63"/>
      <c r="O64" s="24"/>
      <c r="P64" s="24"/>
      <c r="Q64" s="24"/>
      <c r="R64" s="24"/>
      <c r="S64" s="24"/>
      <c r="T64" s="24"/>
      <c r="U64" s="1"/>
      <c r="V64" s="41"/>
      <c r="W64" s="1"/>
      <c r="X64" s="24"/>
      <c r="Y64" s="24"/>
      <c r="Z64" s="24"/>
      <c r="AA64" s="24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63"/>
      <c r="N65" s="63"/>
      <c r="O65" s="24"/>
      <c r="P65" s="24"/>
      <c r="Q65" s="24"/>
      <c r="R65" s="24"/>
      <c r="S65" s="24"/>
      <c r="T65" s="24"/>
      <c r="U65" s="1"/>
      <c r="V65" s="41"/>
      <c r="W65" s="1"/>
      <c r="X65" s="24"/>
      <c r="Y65" s="24"/>
      <c r="Z65" s="24"/>
      <c r="AA65" s="24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63"/>
      <c r="N66" s="63"/>
      <c r="O66" s="24"/>
      <c r="P66" s="24"/>
      <c r="Q66" s="24"/>
      <c r="R66" s="24"/>
      <c r="S66" s="24"/>
      <c r="T66" s="24"/>
      <c r="U66" s="1"/>
      <c r="V66" s="41"/>
      <c r="W66" s="1"/>
      <c r="X66" s="24"/>
      <c r="Y66" s="24"/>
      <c r="Z66" s="24"/>
      <c r="AA66" s="24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63"/>
      <c r="N67" s="63"/>
      <c r="O67" s="24"/>
      <c r="P67" s="24"/>
      <c r="Q67" s="24"/>
      <c r="R67" s="24"/>
      <c r="S67" s="24"/>
      <c r="T67" s="24"/>
      <c r="U67" s="1"/>
      <c r="V67" s="41"/>
      <c r="W67" s="1"/>
      <c r="X67" s="24"/>
      <c r="Y67" s="24"/>
      <c r="Z67" s="24"/>
      <c r="AA67" s="24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63"/>
      <c r="N68" s="63"/>
      <c r="O68" s="24"/>
      <c r="P68" s="24"/>
      <c r="Q68" s="24"/>
      <c r="R68" s="24"/>
      <c r="S68" s="24"/>
      <c r="T68" s="24"/>
      <c r="U68" s="1"/>
      <c r="V68" s="41"/>
      <c r="W68" s="1"/>
      <c r="X68" s="24"/>
      <c r="Y68" s="24"/>
      <c r="Z68" s="24"/>
      <c r="AA68" s="24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5">
      <c r="P69" s="24"/>
      <c r="Q69" s="24"/>
      <c r="R69" s="24"/>
      <c r="S69" s="24"/>
      <c r="T69" s="24"/>
    </row>
    <row r="70" spans="1:42" ht="15" customHeight="1" x14ac:dyDescent="0.25">
      <c r="P70" s="24"/>
      <c r="Q70" s="24"/>
      <c r="R70" s="24"/>
      <c r="S70" s="24"/>
      <c r="T70" s="24"/>
    </row>
    <row r="71" spans="1:42" ht="15" customHeight="1" x14ac:dyDescent="0.25">
      <c r="P71" s="24"/>
      <c r="Q71" s="24"/>
      <c r="R71" s="24"/>
      <c r="S71" s="24"/>
      <c r="T71" s="24"/>
    </row>
    <row r="72" spans="1:42" ht="15" customHeight="1" x14ac:dyDescent="0.25">
      <c r="P72" s="24"/>
      <c r="Q72" s="24"/>
      <c r="R72" s="24"/>
      <c r="S72" s="24"/>
      <c r="T72" s="24"/>
    </row>
    <row r="73" spans="1:42" ht="15" customHeight="1" x14ac:dyDescent="0.25">
      <c r="P73" s="24"/>
      <c r="Q73" s="24"/>
      <c r="R73" s="24"/>
      <c r="S73" s="24"/>
      <c r="T73" s="24"/>
    </row>
    <row r="74" spans="1:42" ht="15" customHeight="1" x14ac:dyDescent="0.25">
      <c r="P74" s="24"/>
      <c r="Q74" s="24"/>
      <c r="R74" s="24"/>
      <c r="S74" s="24"/>
      <c r="T74" s="24"/>
    </row>
    <row r="75" spans="1:42" ht="15" customHeight="1" x14ac:dyDescent="0.25">
      <c r="P75" s="24"/>
      <c r="Q75" s="24"/>
      <c r="R75" s="24"/>
      <c r="S75" s="24"/>
      <c r="T75" s="24"/>
    </row>
    <row r="76" spans="1:42" ht="15" customHeight="1" x14ac:dyDescent="0.25">
      <c r="P76" s="24"/>
      <c r="Q76" s="24"/>
      <c r="R76" s="24"/>
      <c r="S76" s="24"/>
      <c r="T76" s="24"/>
    </row>
    <row r="77" spans="1:42" ht="15" customHeight="1" x14ac:dyDescent="0.25">
      <c r="P77" s="24"/>
      <c r="Q77" s="24"/>
      <c r="R77" s="24"/>
      <c r="S77" s="24"/>
      <c r="T77" s="24"/>
    </row>
    <row r="78" spans="1:42" ht="15" customHeight="1" x14ac:dyDescent="0.25">
      <c r="P78" s="24"/>
      <c r="Q78" s="24"/>
      <c r="R78" s="24"/>
      <c r="S78" s="24"/>
      <c r="T78" s="24"/>
    </row>
    <row r="79" spans="1:42" ht="15" customHeight="1" x14ac:dyDescent="0.25">
      <c r="P79" s="24"/>
      <c r="Q79" s="24"/>
      <c r="R79" s="24"/>
      <c r="S79" s="24"/>
      <c r="T79" s="24"/>
    </row>
    <row r="80" spans="1:42" ht="15" customHeight="1" x14ac:dyDescent="0.25">
      <c r="P80" s="24"/>
      <c r="Q80" s="24"/>
      <c r="R80" s="24"/>
      <c r="S80" s="24"/>
      <c r="T80" s="24"/>
    </row>
    <row r="81" spans="16:20" ht="15" customHeight="1" x14ac:dyDescent="0.25">
      <c r="P81" s="24"/>
      <c r="Q81" s="24"/>
      <c r="R81" s="24"/>
      <c r="S81" s="24"/>
      <c r="T81" s="24"/>
    </row>
    <row r="82" spans="16:20" ht="15" customHeight="1" x14ac:dyDescent="0.25">
      <c r="P82" s="24"/>
      <c r="Q82" s="24"/>
      <c r="R82" s="24"/>
      <c r="S82" s="24"/>
      <c r="T82" s="24"/>
    </row>
    <row r="83" spans="16:20" ht="15" customHeight="1" x14ac:dyDescent="0.25">
      <c r="P83" s="24"/>
      <c r="Q83" s="24"/>
      <c r="R83" s="24"/>
      <c r="S83" s="24"/>
      <c r="T83" s="24"/>
    </row>
    <row r="84" spans="16:20" ht="15" customHeight="1" x14ac:dyDescent="0.25">
      <c r="P84" s="24"/>
      <c r="Q84" s="24"/>
      <c r="R84" s="24"/>
      <c r="S84" s="24"/>
      <c r="T84" s="24"/>
    </row>
    <row r="85" spans="16:20" ht="15" customHeight="1" x14ac:dyDescent="0.25">
      <c r="P85" s="24"/>
      <c r="Q85" s="24"/>
      <c r="R85" s="24"/>
      <c r="S85" s="24"/>
      <c r="T85" s="24"/>
    </row>
    <row r="86" spans="16:20" ht="15" customHeight="1" x14ac:dyDescent="0.25">
      <c r="P86" s="24"/>
      <c r="Q86" s="24"/>
      <c r="R86" s="24"/>
      <c r="S86" s="24"/>
      <c r="T86" s="24"/>
    </row>
    <row r="87" spans="16:20" ht="15" customHeight="1" x14ac:dyDescent="0.25">
      <c r="P87" s="24"/>
      <c r="Q87" s="24"/>
      <c r="R87" s="24"/>
      <c r="S87" s="24"/>
      <c r="T87" s="24"/>
    </row>
    <row r="88" spans="16:20" ht="15" customHeight="1" x14ac:dyDescent="0.25">
      <c r="P88" s="24"/>
      <c r="Q88" s="24"/>
      <c r="R88" s="24"/>
      <c r="S88" s="24"/>
      <c r="T88" s="24"/>
    </row>
    <row r="89" spans="16:20" ht="15" customHeight="1" x14ac:dyDescent="0.25">
      <c r="P89" s="24"/>
      <c r="Q89" s="24"/>
      <c r="R89" s="24"/>
      <c r="S89" s="24"/>
      <c r="T89" s="24"/>
    </row>
  </sheetData>
  <sortState ref="B15:AJ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29.140625" style="118" customWidth="1"/>
    <col min="3" max="3" width="21.28515625" style="119" customWidth="1"/>
    <col min="4" max="5" width="12.42578125" style="120" customWidth="1"/>
    <col min="6" max="6" width="0.7109375" style="40" customWidth="1"/>
    <col min="7" max="11" width="4.7109375" style="119" customWidth="1"/>
    <col min="12" max="12" width="5.5703125" style="119" customWidth="1"/>
    <col min="13" max="16" width="4.7109375" style="119" customWidth="1"/>
    <col min="17" max="21" width="6.7109375" style="166" customWidth="1"/>
    <col min="22" max="22" width="11.28515625" style="119" customWidth="1"/>
    <col min="23" max="23" width="21" style="120" customWidth="1"/>
    <col min="24" max="24" width="10.140625" style="119" customWidth="1"/>
    <col min="25" max="30" width="9.140625" style="121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0" ht="18.75" x14ac:dyDescent="0.3">
      <c r="A1" s="8"/>
      <c r="B1" s="134" t="s">
        <v>87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55"/>
      <c r="R1" s="155"/>
      <c r="S1" s="155"/>
      <c r="T1" s="155"/>
      <c r="U1" s="155"/>
      <c r="V1" s="67"/>
      <c r="W1" s="68"/>
      <c r="X1" s="30"/>
      <c r="Y1" s="69"/>
      <c r="Z1" s="69"/>
      <c r="AA1" s="69"/>
      <c r="AB1" s="69"/>
      <c r="AC1" s="69"/>
      <c r="AD1" s="69"/>
    </row>
    <row r="2" spans="1:30" x14ac:dyDescent="0.25">
      <c r="A2" s="8"/>
      <c r="B2" s="10" t="s">
        <v>42</v>
      </c>
      <c r="C2" s="70" t="s">
        <v>45</v>
      </c>
      <c r="D2" s="11"/>
      <c r="E2" s="11"/>
      <c r="F2" s="71"/>
      <c r="G2" s="70"/>
      <c r="H2" s="11"/>
      <c r="I2" s="11"/>
      <c r="J2" s="11"/>
      <c r="K2" s="11"/>
      <c r="L2" s="11"/>
      <c r="M2" s="11"/>
      <c r="N2" s="11"/>
      <c r="O2" s="11"/>
      <c r="P2" s="11"/>
      <c r="Q2" s="156"/>
      <c r="R2" s="156"/>
      <c r="S2" s="156"/>
      <c r="T2" s="156"/>
      <c r="U2" s="156"/>
      <c r="V2" s="11"/>
      <c r="W2" s="70"/>
      <c r="X2" s="45"/>
      <c r="Y2" s="69"/>
      <c r="Z2" s="69"/>
      <c r="AA2" s="69"/>
      <c r="AB2" s="69"/>
      <c r="AC2" s="69"/>
      <c r="AD2" s="69"/>
    </row>
    <row r="3" spans="1:30" x14ac:dyDescent="0.25">
      <c r="A3" s="8"/>
      <c r="B3" s="72" t="s">
        <v>53</v>
      </c>
      <c r="C3" s="22" t="s">
        <v>54</v>
      </c>
      <c r="D3" s="73" t="s">
        <v>55</v>
      </c>
      <c r="E3" s="74" t="s">
        <v>1</v>
      </c>
      <c r="F3" s="75"/>
      <c r="G3" s="76" t="s">
        <v>56</v>
      </c>
      <c r="H3" s="77" t="s">
        <v>57</v>
      </c>
      <c r="I3" s="77" t="s">
        <v>30</v>
      </c>
      <c r="J3" s="17" t="s">
        <v>58</v>
      </c>
      <c r="K3" s="78" t="s">
        <v>59</v>
      </c>
      <c r="L3" s="78" t="s">
        <v>60</v>
      </c>
      <c r="M3" s="76" t="s">
        <v>61</v>
      </c>
      <c r="N3" s="76" t="s">
        <v>29</v>
      </c>
      <c r="O3" s="77" t="s">
        <v>62</v>
      </c>
      <c r="P3" s="76" t="s">
        <v>57</v>
      </c>
      <c r="Q3" s="157" t="s">
        <v>3</v>
      </c>
      <c r="R3" s="157">
        <v>1</v>
      </c>
      <c r="S3" s="157">
        <v>2</v>
      </c>
      <c r="T3" s="157">
        <v>3</v>
      </c>
      <c r="U3" s="157" t="s">
        <v>63</v>
      </c>
      <c r="V3" s="17" t="s">
        <v>21</v>
      </c>
      <c r="W3" s="16" t="s">
        <v>64</v>
      </c>
      <c r="X3" s="16" t="s">
        <v>65</v>
      </c>
      <c r="Y3" s="69"/>
      <c r="Z3" s="69"/>
      <c r="AA3" s="69"/>
      <c r="AB3" s="69"/>
      <c r="AC3" s="69"/>
      <c r="AD3" s="69"/>
    </row>
    <row r="4" spans="1:30" x14ac:dyDescent="0.25">
      <c r="A4" s="23"/>
      <c r="B4" s="79" t="s">
        <v>74</v>
      </c>
      <c r="C4" s="80" t="s">
        <v>85</v>
      </c>
      <c r="D4" s="79" t="s">
        <v>66</v>
      </c>
      <c r="E4" s="81" t="s">
        <v>44</v>
      </c>
      <c r="F4" s="75"/>
      <c r="G4" s="82">
        <v>1</v>
      </c>
      <c r="H4" s="83"/>
      <c r="I4" s="83"/>
      <c r="J4" s="84" t="s">
        <v>73</v>
      </c>
      <c r="K4" s="84">
        <v>6</v>
      </c>
      <c r="L4" s="84"/>
      <c r="M4" s="84">
        <v>1</v>
      </c>
      <c r="N4" s="82"/>
      <c r="O4" s="83"/>
      <c r="P4" s="82">
        <v>1</v>
      </c>
      <c r="Q4" s="158" t="s">
        <v>105</v>
      </c>
      <c r="R4" s="158" t="s">
        <v>107</v>
      </c>
      <c r="S4" s="158" t="s">
        <v>108</v>
      </c>
      <c r="T4" s="158"/>
      <c r="U4" s="158"/>
      <c r="V4" s="85">
        <v>0.75</v>
      </c>
      <c r="W4" s="80" t="s">
        <v>75</v>
      </c>
      <c r="X4" s="86" t="s">
        <v>84</v>
      </c>
      <c r="Y4" s="69"/>
      <c r="Z4" s="69"/>
      <c r="AA4" s="69"/>
      <c r="AB4" s="69"/>
      <c r="AC4" s="69"/>
      <c r="AD4" s="69"/>
    </row>
    <row r="5" spans="1:30" x14ac:dyDescent="0.25">
      <c r="A5" s="23"/>
      <c r="B5" s="79" t="s">
        <v>97</v>
      </c>
      <c r="C5" s="80" t="s">
        <v>100</v>
      </c>
      <c r="D5" s="79" t="s">
        <v>66</v>
      </c>
      <c r="E5" s="81" t="s">
        <v>91</v>
      </c>
      <c r="F5" s="153"/>
      <c r="G5" s="82">
        <v>1</v>
      </c>
      <c r="H5" s="83"/>
      <c r="I5" s="83"/>
      <c r="J5" s="84" t="s">
        <v>98</v>
      </c>
      <c r="K5" s="84">
        <v>7</v>
      </c>
      <c r="L5" s="84"/>
      <c r="M5" s="84">
        <v>1</v>
      </c>
      <c r="N5" s="82"/>
      <c r="O5" s="83"/>
      <c r="P5" s="82">
        <v>1</v>
      </c>
      <c r="Q5" s="158" t="s">
        <v>106</v>
      </c>
      <c r="R5" s="158" t="s">
        <v>109</v>
      </c>
      <c r="S5" s="158" t="s">
        <v>110</v>
      </c>
      <c r="T5" s="158" t="s">
        <v>108</v>
      </c>
      <c r="U5" s="158"/>
      <c r="V5" s="85">
        <v>0.5</v>
      </c>
      <c r="W5" s="80" t="s">
        <v>92</v>
      </c>
      <c r="X5" s="86" t="s">
        <v>99</v>
      </c>
      <c r="Y5" s="69"/>
      <c r="Z5" s="69"/>
      <c r="AA5" s="69"/>
      <c r="AB5" s="69"/>
      <c r="AC5" s="69"/>
      <c r="AD5" s="69"/>
    </row>
    <row r="6" spans="1:30" x14ac:dyDescent="0.25">
      <c r="A6" s="23"/>
      <c r="B6" s="79" t="s">
        <v>104</v>
      </c>
      <c r="C6" s="80" t="s">
        <v>119</v>
      </c>
      <c r="D6" s="79" t="s">
        <v>66</v>
      </c>
      <c r="E6" s="81" t="s">
        <v>91</v>
      </c>
      <c r="F6" s="153"/>
      <c r="G6" s="82">
        <v>1</v>
      </c>
      <c r="H6" s="83"/>
      <c r="I6" s="83"/>
      <c r="J6" s="84" t="s">
        <v>73</v>
      </c>
      <c r="K6" s="84">
        <v>7</v>
      </c>
      <c r="L6" s="84" t="s">
        <v>82</v>
      </c>
      <c r="M6" s="84">
        <v>1</v>
      </c>
      <c r="N6" s="82"/>
      <c r="O6" s="83"/>
      <c r="P6" s="82"/>
      <c r="Q6" s="158" t="s">
        <v>111</v>
      </c>
      <c r="R6" s="158" t="s">
        <v>109</v>
      </c>
      <c r="S6" s="158" t="s">
        <v>120</v>
      </c>
      <c r="T6" s="158" t="s">
        <v>110</v>
      </c>
      <c r="U6" s="158"/>
      <c r="V6" s="85">
        <v>0.66700000000000004</v>
      </c>
      <c r="W6" s="80" t="s">
        <v>75</v>
      </c>
      <c r="X6" s="86" t="s">
        <v>121</v>
      </c>
      <c r="Y6" s="69"/>
      <c r="Z6" s="69"/>
      <c r="AA6" s="69"/>
      <c r="AB6" s="69"/>
      <c r="AC6" s="69"/>
      <c r="AD6" s="69"/>
    </row>
    <row r="7" spans="1:30" x14ac:dyDescent="0.25">
      <c r="A7" s="23"/>
      <c r="B7" s="79" t="s">
        <v>123</v>
      </c>
      <c r="C7" s="80" t="s">
        <v>124</v>
      </c>
      <c r="D7" s="79" t="s">
        <v>66</v>
      </c>
      <c r="E7" s="81" t="s">
        <v>91</v>
      </c>
      <c r="F7" s="152"/>
      <c r="G7" s="82">
        <v>1</v>
      </c>
      <c r="H7" s="83"/>
      <c r="I7" s="83"/>
      <c r="J7" s="84" t="s">
        <v>81</v>
      </c>
      <c r="K7" s="84">
        <v>3</v>
      </c>
      <c r="L7" s="84"/>
      <c r="M7" s="84">
        <v>1</v>
      </c>
      <c r="N7" s="82"/>
      <c r="O7" s="82"/>
      <c r="P7" s="82"/>
      <c r="Q7" s="86" t="s">
        <v>107</v>
      </c>
      <c r="R7" s="86" t="s">
        <v>109</v>
      </c>
      <c r="S7" s="86"/>
      <c r="T7" s="86" t="s">
        <v>114</v>
      </c>
      <c r="U7" s="86"/>
      <c r="V7" s="85">
        <v>0.66700000000000004</v>
      </c>
      <c r="W7" s="80" t="s">
        <v>125</v>
      </c>
      <c r="X7" s="86" t="s">
        <v>126</v>
      </c>
      <c r="Y7" s="69"/>
      <c r="Z7" s="69"/>
      <c r="AA7" s="69"/>
      <c r="AB7" s="69"/>
      <c r="AC7" s="69"/>
      <c r="AD7" s="69"/>
    </row>
    <row r="8" spans="1:30" x14ac:dyDescent="0.25">
      <c r="A8" s="8"/>
      <c r="B8" s="22" t="s">
        <v>9</v>
      </c>
      <c r="C8" s="17"/>
      <c r="D8" s="16"/>
      <c r="E8" s="87"/>
      <c r="F8" s="76"/>
      <c r="G8" s="18">
        <f t="shared" ref="G8" si="0">SUM(G4:G7)</f>
        <v>4</v>
      </c>
      <c r="H8" s="18"/>
      <c r="I8" s="18"/>
      <c r="J8" s="17"/>
      <c r="K8" s="17"/>
      <c r="L8" s="17"/>
      <c r="M8" s="18">
        <f>SUM(M4:M7)</f>
        <v>4</v>
      </c>
      <c r="N8" s="18"/>
      <c r="O8" s="18"/>
      <c r="P8" s="18">
        <f t="shared" ref="P8" si="1">SUM(P4:P7)</f>
        <v>2</v>
      </c>
      <c r="Q8" s="89" t="s">
        <v>127</v>
      </c>
      <c r="R8" s="89" t="s">
        <v>128</v>
      </c>
      <c r="S8" s="89" t="s">
        <v>122</v>
      </c>
      <c r="T8" s="89" t="s">
        <v>129</v>
      </c>
      <c r="U8" s="89"/>
      <c r="V8" s="36">
        <v>0.64700000000000002</v>
      </c>
      <c r="W8" s="88"/>
      <c r="X8" s="89"/>
      <c r="Y8" s="69"/>
      <c r="Z8" s="69"/>
      <c r="AA8" s="69"/>
      <c r="AB8" s="69"/>
      <c r="AC8" s="69"/>
      <c r="AD8" s="69"/>
    </row>
    <row r="9" spans="1:30" x14ac:dyDescent="0.25">
      <c r="A9" s="23"/>
      <c r="B9" s="90"/>
      <c r="C9" s="91"/>
      <c r="D9" s="92"/>
      <c r="E9" s="93"/>
      <c r="F9" s="94"/>
      <c r="G9" s="91"/>
      <c r="H9" s="91"/>
      <c r="I9" s="91"/>
      <c r="J9" s="95"/>
      <c r="K9" s="95"/>
      <c r="L9" s="95"/>
      <c r="M9" s="91"/>
      <c r="N9" s="91"/>
      <c r="O9" s="91"/>
      <c r="P9" s="91"/>
      <c r="Q9" s="159"/>
      <c r="R9" s="159"/>
      <c r="S9" s="159"/>
      <c r="T9" s="159"/>
      <c r="U9" s="159"/>
      <c r="V9" s="91"/>
      <c r="W9" s="92"/>
      <c r="X9" s="96"/>
      <c r="Y9" s="69"/>
      <c r="Z9" s="69"/>
      <c r="AA9" s="69"/>
      <c r="AB9" s="69"/>
      <c r="AC9" s="69"/>
      <c r="AD9" s="69"/>
    </row>
    <row r="10" spans="1:30" x14ac:dyDescent="0.25">
      <c r="A10" s="122"/>
      <c r="B10" s="123" t="s">
        <v>76</v>
      </c>
      <c r="C10" s="97" t="s">
        <v>77</v>
      </c>
      <c r="D10" s="99"/>
      <c r="E10" s="99"/>
      <c r="F10" s="124"/>
      <c r="G10" s="97"/>
      <c r="H10" s="98"/>
      <c r="I10" s="99"/>
      <c r="J10" s="98"/>
      <c r="K10" s="100"/>
      <c r="L10" s="100"/>
      <c r="M10" s="100"/>
      <c r="N10" s="100"/>
      <c r="O10" s="125"/>
      <c r="P10" s="100"/>
      <c r="Q10" s="160"/>
      <c r="R10" s="161"/>
      <c r="S10" s="160"/>
      <c r="T10" s="160"/>
      <c r="U10" s="160"/>
      <c r="V10" s="100"/>
      <c r="W10" s="125"/>
      <c r="X10" s="126"/>
      <c r="Y10" s="69"/>
      <c r="Z10" s="105"/>
      <c r="AA10" s="105"/>
      <c r="AB10" s="105"/>
      <c r="AC10" s="69"/>
      <c r="AD10" s="69"/>
    </row>
    <row r="11" spans="1:30" x14ac:dyDescent="0.25">
      <c r="A11" s="122"/>
      <c r="B11" s="127"/>
      <c r="C11" s="128"/>
      <c r="D11" s="103"/>
      <c r="E11" s="129"/>
      <c r="F11" s="128"/>
      <c r="G11" s="101"/>
      <c r="H11" s="102"/>
      <c r="I11" s="103"/>
      <c r="J11" s="102"/>
      <c r="K11" s="103"/>
      <c r="L11" s="102"/>
      <c r="M11" s="102"/>
      <c r="N11" s="102"/>
      <c r="O11" s="102"/>
      <c r="P11" s="102"/>
      <c r="Q11" s="162"/>
      <c r="R11" s="162"/>
      <c r="S11" s="162"/>
      <c r="T11" s="162"/>
      <c r="U11" s="162"/>
      <c r="V11" s="102"/>
      <c r="W11" s="102"/>
      <c r="X11" s="104"/>
      <c r="Y11" s="69"/>
      <c r="Z11" s="1"/>
      <c r="AA11" s="24"/>
      <c r="AB11" s="24"/>
      <c r="AC11" s="69"/>
      <c r="AD11" s="69"/>
    </row>
    <row r="12" spans="1:30" x14ac:dyDescent="0.25">
      <c r="A12" s="8"/>
      <c r="B12" s="22" t="s">
        <v>68</v>
      </c>
      <c r="C12" s="22" t="s">
        <v>54</v>
      </c>
      <c r="D12" s="16" t="s">
        <v>55</v>
      </c>
      <c r="E12" s="21" t="s">
        <v>1</v>
      </c>
      <c r="F12" s="106"/>
      <c r="G12" s="18" t="s">
        <v>56</v>
      </c>
      <c r="H12" s="15" t="s">
        <v>57</v>
      </c>
      <c r="I12" s="15" t="s">
        <v>30</v>
      </c>
      <c r="J12" s="17" t="s">
        <v>58</v>
      </c>
      <c r="K12" s="17" t="s">
        <v>59</v>
      </c>
      <c r="L12" s="17" t="s">
        <v>60</v>
      </c>
      <c r="M12" s="18" t="s">
        <v>61</v>
      </c>
      <c r="N12" s="18" t="s">
        <v>29</v>
      </c>
      <c r="O12" s="15" t="s">
        <v>62</v>
      </c>
      <c r="P12" s="18" t="s">
        <v>57</v>
      </c>
      <c r="Q12" s="89" t="s">
        <v>3</v>
      </c>
      <c r="R12" s="89">
        <v>1</v>
      </c>
      <c r="S12" s="89">
        <v>2</v>
      </c>
      <c r="T12" s="89">
        <v>3</v>
      </c>
      <c r="U12" s="89" t="s">
        <v>63</v>
      </c>
      <c r="V12" s="17" t="s">
        <v>21</v>
      </c>
      <c r="W12" s="16" t="s">
        <v>64</v>
      </c>
      <c r="X12" s="16" t="s">
        <v>65</v>
      </c>
      <c r="Y12" s="69"/>
      <c r="Z12" s="69"/>
      <c r="AA12" s="69"/>
      <c r="AB12" s="69"/>
      <c r="AC12" s="69"/>
      <c r="AD12" s="69"/>
    </row>
    <row r="13" spans="1:30" x14ac:dyDescent="0.25">
      <c r="A13" s="23"/>
      <c r="B13" s="107" t="s">
        <v>69</v>
      </c>
      <c r="C13" s="108" t="s">
        <v>70</v>
      </c>
      <c r="D13" s="109" t="s">
        <v>66</v>
      </c>
      <c r="E13" s="110" t="s">
        <v>44</v>
      </c>
      <c r="F13" s="131"/>
      <c r="G13" s="111">
        <v>1</v>
      </c>
      <c r="H13" s="111"/>
      <c r="I13" s="111"/>
      <c r="J13" s="112" t="s">
        <v>73</v>
      </c>
      <c r="K13" s="112">
        <v>2</v>
      </c>
      <c r="L13" s="112" t="s">
        <v>67</v>
      </c>
      <c r="M13" s="112">
        <v>1</v>
      </c>
      <c r="N13" s="112"/>
      <c r="O13" s="113"/>
      <c r="P13" s="111"/>
      <c r="Q13" s="115" t="s">
        <v>111</v>
      </c>
      <c r="R13" s="154"/>
      <c r="S13" s="154" t="s">
        <v>114</v>
      </c>
      <c r="T13" s="154" t="s">
        <v>107</v>
      </c>
      <c r="U13" s="154" t="s">
        <v>109</v>
      </c>
      <c r="V13" s="114">
        <v>0.66700000000000004</v>
      </c>
      <c r="W13" s="108" t="s">
        <v>72</v>
      </c>
      <c r="X13" s="115" t="s">
        <v>71</v>
      </c>
      <c r="Y13" s="69"/>
      <c r="Z13" s="69"/>
      <c r="AA13" s="69"/>
      <c r="AB13" s="69"/>
      <c r="AC13" s="69"/>
      <c r="AD13" s="69"/>
    </row>
    <row r="14" spans="1:30" x14ac:dyDescent="0.25">
      <c r="A14" s="23"/>
      <c r="B14" s="107" t="s">
        <v>78</v>
      </c>
      <c r="C14" s="108" t="s">
        <v>79</v>
      </c>
      <c r="D14" s="109" t="s">
        <v>66</v>
      </c>
      <c r="E14" s="110" t="s">
        <v>44</v>
      </c>
      <c r="F14" s="130"/>
      <c r="G14" s="111"/>
      <c r="H14" s="111"/>
      <c r="I14" s="111">
        <v>1</v>
      </c>
      <c r="J14" s="112" t="s">
        <v>81</v>
      </c>
      <c r="K14" s="112">
        <v>3</v>
      </c>
      <c r="L14" s="112" t="s">
        <v>82</v>
      </c>
      <c r="M14" s="112">
        <v>1</v>
      </c>
      <c r="N14" s="112"/>
      <c r="O14" s="113"/>
      <c r="P14" s="111"/>
      <c r="Q14" s="115" t="s">
        <v>112</v>
      </c>
      <c r="R14" s="154" t="s">
        <v>108</v>
      </c>
      <c r="S14" s="154" t="s">
        <v>114</v>
      </c>
      <c r="T14" s="154" t="s">
        <v>115</v>
      </c>
      <c r="U14" s="154" t="s">
        <v>109</v>
      </c>
      <c r="V14" s="114">
        <v>0.57099999999999995</v>
      </c>
      <c r="W14" s="108" t="s">
        <v>83</v>
      </c>
      <c r="X14" s="115" t="s">
        <v>80</v>
      </c>
      <c r="Y14" s="69"/>
      <c r="Z14" s="69"/>
      <c r="AA14" s="69"/>
      <c r="AB14" s="69"/>
      <c r="AC14" s="69"/>
      <c r="AD14" s="69"/>
    </row>
    <row r="15" spans="1:30" x14ac:dyDescent="0.25">
      <c r="A15" s="8"/>
      <c r="B15" s="22" t="s">
        <v>9</v>
      </c>
      <c r="C15" s="17"/>
      <c r="D15" s="16"/>
      <c r="E15" s="87"/>
      <c r="F15" s="76"/>
      <c r="G15" s="18">
        <f t="shared" ref="G15" si="2">SUM(G12:G14)</f>
        <v>1</v>
      </c>
      <c r="H15" s="18"/>
      <c r="I15" s="18">
        <v>1</v>
      </c>
      <c r="J15" s="17"/>
      <c r="K15" s="17"/>
      <c r="L15" s="17"/>
      <c r="M15" s="18">
        <f>SUM(M12:M14)</f>
        <v>2</v>
      </c>
      <c r="N15" s="18"/>
      <c r="O15" s="18"/>
      <c r="P15" s="18">
        <f t="shared" ref="P15" si="3">SUM(P12:P14)</f>
        <v>0</v>
      </c>
      <c r="Q15" s="89" t="s">
        <v>113</v>
      </c>
      <c r="R15" s="89" t="s">
        <v>108</v>
      </c>
      <c r="S15" s="89" t="s">
        <v>118</v>
      </c>
      <c r="T15" s="89" t="s">
        <v>117</v>
      </c>
      <c r="U15" s="89" t="s">
        <v>116</v>
      </c>
      <c r="V15" s="36">
        <v>0.625</v>
      </c>
      <c r="W15" s="88"/>
      <c r="X15" s="89"/>
      <c r="Y15" s="69"/>
      <c r="Z15" s="69"/>
      <c r="AA15" s="69"/>
      <c r="AB15" s="69"/>
      <c r="AC15" s="69"/>
      <c r="AD15" s="69"/>
    </row>
    <row r="16" spans="1:30" x14ac:dyDescent="0.25">
      <c r="A16" s="23"/>
      <c r="B16" s="135"/>
      <c r="C16" s="136"/>
      <c r="D16" s="136"/>
      <c r="E16" s="128"/>
      <c r="F16" s="128"/>
      <c r="G16" s="101"/>
      <c r="H16" s="102"/>
      <c r="I16" s="103"/>
      <c r="J16" s="102"/>
      <c r="K16" s="103"/>
      <c r="L16" s="102"/>
      <c r="M16" s="103"/>
      <c r="N16" s="103"/>
      <c r="O16" s="103"/>
      <c r="P16" s="103"/>
      <c r="Q16" s="163"/>
      <c r="R16" s="163"/>
      <c r="S16" s="163"/>
      <c r="T16" s="163"/>
      <c r="U16" s="163"/>
      <c r="V16" s="103"/>
      <c r="W16" s="103"/>
      <c r="X16" s="104"/>
      <c r="Y16" s="69"/>
      <c r="Z16" s="69"/>
      <c r="AA16" s="69"/>
      <c r="AB16" s="69"/>
      <c r="AC16" s="69"/>
      <c r="AD16" s="69"/>
    </row>
    <row r="17" spans="1:32" s="117" customFormat="1" ht="18.75" customHeight="1" x14ac:dyDescent="0.2">
      <c r="A17" s="8"/>
      <c r="B17" s="137" t="s">
        <v>88</v>
      </c>
      <c r="C17" s="67"/>
      <c r="D17" s="68"/>
      <c r="E17" s="68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155"/>
      <c r="R17" s="155"/>
      <c r="S17" s="155"/>
      <c r="T17" s="155"/>
      <c r="U17" s="155"/>
      <c r="V17" s="67"/>
      <c r="W17" s="68"/>
      <c r="X17" s="30"/>
      <c r="Y17" s="24"/>
      <c r="Z17" s="24"/>
      <c r="AA17" s="24"/>
      <c r="AB17" s="24"/>
      <c r="AC17" s="24"/>
      <c r="AD17" s="24"/>
      <c r="AE17" s="24"/>
      <c r="AF17" s="24"/>
    </row>
    <row r="18" spans="1:32" s="138" customFormat="1" ht="15" customHeight="1" x14ac:dyDescent="0.2">
      <c r="A18" s="23"/>
      <c r="B18" s="72" t="s">
        <v>53</v>
      </c>
      <c r="C18" s="22" t="s">
        <v>89</v>
      </c>
      <c r="D18" s="73" t="s">
        <v>55</v>
      </c>
      <c r="E18" s="74" t="s">
        <v>1</v>
      </c>
      <c r="F18" s="41"/>
      <c r="G18" s="76" t="s">
        <v>56</v>
      </c>
      <c r="H18" s="77" t="s">
        <v>57</v>
      </c>
      <c r="I18" s="77" t="s">
        <v>30</v>
      </c>
      <c r="J18" s="17" t="s">
        <v>58</v>
      </c>
      <c r="K18" s="78" t="s">
        <v>59</v>
      </c>
      <c r="L18" s="78" t="s">
        <v>60</v>
      </c>
      <c r="M18" s="76" t="s">
        <v>61</v>
      </c>
      <c r="N18" s="76" t="s">
        <v>29</v>
      </c>
      <c r="O18" s="77" t="s">
        <v>62</v>
      </c>
      <c r="P18" s="76" t="s">
        <v>57</v>
      </c>
      <c r="Q18" s="157" t="s">
        <v>3</v>
      </c>
      <c r="R18" s="157">
        <v>1</v>
      </c>
      <c r="S18" s="157">
        <v>2</v>
      </c>
      <c r="T18" s="157">
        <v>3</v>
      </c>
      <c r="U18" s="157" t="s">
        <v>63</v>
      </c>
      <c r="V18" s="17" t="s">
        <v>90</v>
      </c>
      <c r="W18" s="16" t="s">
        <v>64</v>
      </c>
      <c r="X18" s="16" t="s">
        <v>65</v>
      </c>
      <c r="Y18" s="24"/>
      <c r="Z18" s="24"/>
      <c r="AA18" s="24"/>
      <c r="AB18" s="24"/>
      <c r="AC18" s="24"/>
      <c r="AD18" s="24"/>
      <c r="AE18" s="24"/>
      <c r="AF18" s="24"/>
    </row>
    <row r="19" spans="1:32" s="138" customFormat="1" ht="15" customHeight="1" x14ac:dyDescent="0.2">
      <c r="A19" s="23"/>
      <c r="B19" s="79" t="s">
        <v>93</v>
      </c>
      <c r="C19" s="139" t="s">
        <v>96</v>
      </c>
      <c r="D19" s="79" t="s">
        <v>94</v>
      </c>
      <c r="E19" s="140" t="s">
        <v>91</v>
      </c>
      <c r="F19" s="41"/>
      <c r="G19" s="141">
        <v>1</v>
      </c>
      <c r="H19" s="142"/>
      <c r="I19" s="141"/>
      <c r="J19" s="143" t="s">
        <v>73</v>
      </c>
      <c r="K19" s="141">
        <v>3</v>
      </c>
      <c r="L19" s="142"/>
      <c r="M19" s="144">
        <v>1</v>
      </c>
      <c r="N19" s="145"/>
      <c r="O19" s="145"/>
      <c r="P19" s="145"/>
      <c r="Q19" s="142" t="s">
        <v>106</v>
      </c>
      <c r="R19" s="142"/>
      <c r="S19" s="142"/>
      <c r="T19" s="142" t="s">
        <v>106</v>
      </c>
      <c r="U19" s="142"/>
      <c r="V19" s="146">
        <v>0.5</v>
      </c>
      <c r="W19" s="140" t="s">
        <v>92</v>
      </c>
      <c r="X19" s="82">
        <v>544</v>
      </c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23"/>
      <c r="B20" s="147" t="s">
        <v>76</v>
      </c>
      <c r="C20" s="125" t="s">
        <v>95</v>
      </c>
      <c r="D20" s="148"/>
      <c r="E20" s="98"/>
      <c r="F20" s="124"/>
      <c r="G20" s="97"/>
      <c r="H20" s="98"/>
      <c r="I20" s="99"/>
      <c r="J20" s="98"/>
      <c r="K20" s="98"/>
      <c r="L20" s="98"/>
      <c r="M20" s="98"/>
      <c r="N20" s="98"/>
      <c r="O20" s="98"/>
      <c r="P20" s="98"/>
      <c r="Q20" s="164"/>
      <c r="R20" s="161"/>
      <c r="S20" s="164"/>
      <c r="T20" s="164"/>
      <c r="U20" s="164"/>
      <c r="V20" s="98"/>
      <c r="W20" s="125"/>
      <c r="X20" s="149"/>
      <c r="Y20" s="69"/>
      <c r="Z20" s="69"/>
      <c r="AA20" s="69"/>
      <c r="AB20" s="69"/>
      <c r="AC20" s="69"/>
      <c r="AD20" s="69"/>
    </row>
    <row r="21" spans="1:32" x14ac:dyDescent="0.25">
      <c r="A21" s="23"/>
      <c r="B21" s="150"/>
      <c r="C21" s="103"/>
      <c r="D21" s="136"/>
      <c r="E21" s="128"/>
      <c r="F21" s="128"/>
      <c r="G21" s="103"/>
      <c r="H21" s="102"/>
      <c r="I21" s="102"/>
      <c r="J21" s="102"/>
      <c r="K21" s="102"/>
      <c r="L21" s="102"/>
      <c r="M21" s="103"/>
      <c r="N21" s="102"/>
      <c r="O21" s="102"/>
      <c r="P21" s="102"/>
      <c r="Q21" s="162"/>
      <c r="R21" s="163"/>
      <c r="S21" s="162"/>
      <c r="T21" s="162"/>
      <c r="U21" s="162"/>
      <c r="V21" s="102"/>
      <c r="W21" s="103"/>
      <c r="X21" s="104"/>
      <c r="Y21" s="69"/>
      <c r="Z21" s="69"/>
      <c r="AA21" s="69"/>
      <c r="AB21" s="69"/>
      <c r="AC21" s="69"/>
      <c r="AD21" s="69"/>
    </row>
    <row r="22" spans="1:32" s="138" customFormat="1" ht="15" customHeight="1" x14ac:dyDescent="0.25">
      <c r="A22" s="23"/>
      <c r="B22" s="105"/>
      <c r="C22" s="1"/>
      <c r="D22" s="105"/>
      <c r="E22" s="116"/>
      <c r="F22" s="40"/>
      <c r="G22" s="1"/>
      <c r="H22" s="41"/>
      <c r="I22" s="1"/>
      <c r="J22" s="24"/>
      <c r="K22" s="24"/>
      <c r="L22" s="24"/>
      <c r="M22" s="1"/>
      <c r="N22" s="1"/>
      <c r="O22" s="1"/>
      <c r="P22" s="1"/>
      <c r="Q22" s="165"/>
      <c r="R22" s="165"/>
      <c r="S22" s="165"/>
      <c r="T22" s="165"/>
      <c r="U22" s="165"/>
      <c r="V22" s="1"/>
      <c r="W22" s="105"/>
      <c r="X22" s="1"/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23"/>
      <c r="B23" s="105"/>
      <c r="C23" s="1"/>
      <c r="D23" s="105"/>
      <c r="E23" s="116"/>
      <c r="G23" s="1"/>
      <c r="H23" s="41"/>
      <c r="I23" s="1"/>
      <c r="J23" s="24"/>
      <c r="K23" s="24"/>
      <c r="L23" s="24"/>
      <c r="M23" s="1"/>
      <c r="N23" s="1"/>
      <c r="O23" s="1"/>
      <c r="P23" s="1"/>
      <c r="Q23" s="165"/>
      <c r="R23" s="165"/>
      <c r="S23" s="165"/>
      <c r="T23" s="165"/>
      <c r="U23" s="165"/>
      <c r="V23" s="1"/>
      <c r="W23" s="105"/>
      <c r="X23" s="1"/>
      <c r="Y23" s="69"/>
      <c r="Z23" s="69"/>
      <c r="AA23" s="69"/>
      <c r="AB23" s="69"/>
      <c r="AC23" s="69"/>
      <c r="AD23" s="69"/>
    </row>
    <row r="24" spans="1:32" x14ac:dyDescent="0.25">
      <c r="A24" s="23"/>
      <c r="B24" s="105"/>
      <c r="C24" s="1"/>
      <c r="D24" s="105"/>
      <c r="E24" s="116"/>
      <c r="G24" s="1"/>
      <c r="H24" s="41"/>
      <c r="I24" s="1"/>
      <c r="J24" s="24"/>
      <c r="K24" s="24"/>
      <c r="L24" s="24"/>
      <c r="M24" s="1"/>
      <c r="N24" s="1"/>
      <c r="O24" s="1"/>
      <c r="P24" s="1"/>
      <c r="Q24" s="165"/>
      <c r="R24" s="165"/>
      <c r="S24" s="165"/>
      <c r="T24" s="165"/>
      <c r="U24" s="165"/>
      <c r="V24" s="1"/>
      <c r="W24" s="105"/>
      <c r="X24" s="1"/>
      <c r="Y24" s="69"/>
      <c r="Z24" s="69"/>
      <c r="AA24" s="69"/>
      <c r="AB24" s="69"/>
      <c r="AC24" s="69"/>
      <c r="AD24" s="69"/>
    </row>
    <row r="25" spans="1:32" x14ac:dyDescent="0.25">
      <c r="A25" s="23"/>
      <c r="B25" s="105"/>
      <c r="C25" s="1"/>
      <c r="D25" s="105"/>
      <c r="E25" s="116"/>
      <c r="G25" s="1"/>
      <c r="H25" s="41"/>
      <c r="I25" s="1"/>
      <c r="J25" s="24"/>
      <c r="K25" s="24"/>
      <c r="L25" s="24"/>
      <c r="M25" s="1"/>
      <c r="N25" s="1"/>
      <c r="O25" s="1"/>
      <c r="P25" s="1"/>
      <c r="Q25" s="165"/>
      <c r="R25" s="165"/>
      <c r="S25" s="165"/>
      <c r="T25" s="165"/>
      <c r="U25" s="165"/>
      <c r="V25" s="1"/>
      <c r="W25" s="105"/>
      <c r="X25" s="1"/>
      <c r="Y25" s="69"/>
      <c r="Z25" s="69"/>
      <c r="AA25" s="69"/>
      <c r="AB25" s="69"/>
      <c r="AC25" s="69"/>
      <c r="AD25" s="69"/>
    </row>
    <row r="26" spans="1:32" x14ac:dyDescent="0.25">
      <c r="A26" s="23"/>
      <c r="B26" s="105"/>
      <c r="C26" s="1"/>
      <c r="D26" s="105"/>
      <c r="E26" s="116"/>
      <c r="G26" s="1"/>
      <c r="H26" s="41"/>
      <c r="I26" s="1"/>
      <c r="J26" s="24"/>
      <c r="K26" s="24"/>
      <c r="L26" s="24"/>
      <c r="M26" s="1"/>
      <c r="N26" s="1"/>
      <c r="O26" s="1"/>
      <c r="P26" s="1"/>
      <c r="Q26" s="165"/>
      <c r="R26" s="165"/>
      <c r="S26" s="165"/>
      <c r="T26" s="165"/>
      <c r="U26" s="165"/>
      <c r="V26" s="1"/>
      <c r="W26" s="105"/>
      <c r="X26" s="1"/>
      <c r="Y26" s="69"/>
      <c r="Z26" s="69"/>
      <c r="AA26" s="69"/>
      <c r="AB26" s="69"/>
      <c r="AC26" s="69"/>
      <c r="AD26" s="69"/>
    </row>
    <row r="27" spans="1:32" x14ac:dyDescent="0.25">
      <c r="A27" s="23"/>
      <c r="B27" s="105"/>
      <c r="C27" s="1"/>
      <c r="D27" s="105"/>
      <c r="E27" s="116"/>
      <c r="G27" s="1"/>
      <c r="H27" s="41"/>
      <c r="I27" s="1"/>
      <c r="J27" s="24"/>
      <c r="K27" s="24"/>
      <c r="L27" s="24"/>
      <c r="M27" s="1"/>
      <c r="N27" s="1"/>
      <c r="O27" s="1"/>
      <c r="P27" s="1"/>
      <c r="Q27" s="165"/>
      <c r="R27" s="165"/>
      <c r="S27" s="165"/>
      <c r="T27" s="165"/>
      <c r="U27" s="165"/>
      <c r="V27" s="1"/>
      <c r="W27" s="105"/>
      <c r="X27" s="1"/>
      <c r="Y27" s="69"/>
      <c r="Z27" s="69"/>
      <c r="AA27" s="69"/>
      <c r="AB27" s="69"/>
      <c r="AC27" s="69"/>
      <c r="AD27" s="69"/>
    </row>
    <row r="28" spans="1:32" x14ac:dyDescent="0.25">
      <c r="A28" s="23"/>
      <c r="B28" s="105"/>
      <c r="C28" s="1"/>
      <c r="D28" s="105"/>
      <c r="E28" s="116"/>
      <c r="G28" s="1"/>
      <c r="H28" s="41"/>
      <c r="I28" s="1"/>
      <c r="J28" s="24"/>
      <c r="K28" s="24"/>
      <c r="L28" s="24"/>
      <c r="M28" s="1"/>
      <c r="N28" s="1"/>
      <c r="O28" s="1"/>
      <c r="P28" s="1"/>
      <c r="Q28" s="165"/>
      <c r="R28" s="165"/>
      <c r="S28" s="165"/>
      <c r="T28" s="165"/>
      <c r="U28" s="165"/>
      <c r="V28" s="1"/>
      <c r="W28" s="105"/>
      <c r="X28" s="1"/>
      <c r="Y28" s="69"/>
      <c r="Z28" s="69"/>
      <c r="AA28" s="69"/>
      <c r="AB28" s="69"/>
      <c r="AC28" s="69"/>
      <c r="AD28" s="69"/>
    </row>
    <row r="29" spans="1:32" x14ac:dyDescent="0.25">
      <c r="A29" s="23"/>
      <c r="B29" s="105"/>
      <c r="C29" s="1"/>
      <c r="D29" s="105"/>
      <c r="E29" s="116"/>
      <c r="G29" s="1"/>
      <c r="H29" s="41"/>
      <c r="I29" s="1"/>
      <c r="J29" s="24"/>
      <c r="K29" s="24"/>
      <c r="L29" s="24"/>
      <c r="M29" s="1"/>
      <c r="N29" s="1"/>
      <c r="O29" s="1"/>
      <c r="P29" s="1"/>
      <c r="Q29" s="165"/>
      <c r="R29" s="165"/>
      <c r="S29" s="165"/>
      <c r="T29" s="165"/>
      <c r="U29" s="165"/>
      <c r="V29" s="1"/>
      <c r="W29" s="105"/>
      <c r="X29" s="1"/>
      <c r="Y29" s="69"/>
      <c r="Z29" s="69"/>
      <c r="AA29" s="69"/>
      <c r="AB29" s="69"/>
      <c r="AC29" s="69"/>
      <c r="AD29" s="69"/>
    </row>
    <row r="30" spans="1:32" x14ac:dyDescent="0.25">
      <c r="A30" s="23"/>
      <c r="B30" s="105"/>
      <c r="C30" s="1"/>
      <c r="D30" s="105"/>
      <c r="E30" s="116"/>
      <c r="G30" s="1"/>
      <c r="H30" s="41"/>
      <c r="I30" s="1"/>
      <c r="J30" s="24"/>
      <c r="K30" s="24"/>
      <c r="L30" s="24"/>
      <c r="M30" s="1"/>
      <c r="N30" s="1"/>
      <c r="O30" s="1"/>
      <c r="P30" s="1"/>
      <c r="Q30" s="165"/>
      <c r="R30" s="165"/>
      <c r="S30" s="165"/>
      <c r="T30" s="165"/>
      <c r="U30" s="165"/>
      <c r="V30" s="1"/>
      <c r="W30" s="105"/>
      <c r="X30" s="1"/>
      <c r="Y30" s="69"/>
      <c r="Z30" s="69"/>
      <c r="AA30" s="69"/>
      <c r="AB30" s="69"/>
      <c r="AC30" s="69"/>
      <c r="AD30" s="69"/>
    </row>
    <row r="31" spans="1:32" x14ac:dyDescent="0.25">
      <c r="A31" s="23"/>
      <c r="B31" s="105"/>
      <c r="C31" s="1"/>
      <c r="D31" s="105"/>
      <c r="E31" s="116"/>
      <c r="G31" s="1"/>
      <c r="H31" s="41"/>
      <c r="I31" s="1"/>
      <c r="J31" s="24"/>
      <c r="K31" s="24"/>
      <c r="L31" s="24"/>
      <c r="M31" s="1"/>
      <c r="N31" s="1"/>
      <c r="O31" s="1"/>
      <c r="P31" s="1"/>
      <c r="Q31" s="165"/>
      <c r="R31" s="165"/>
      <c r="S31" s="165"/>
      <c r="T31" s="165"/>
      <c r="U31" s="165"/>
      <c r="V31" s="1"/>
      <c r="W31" s="105"/>
      <c r="X31" s="1"/>
      <c r="Y31" s="69"/>
      <c r="Z31" s="69"/>
      <c r="AA31" s="69"/>
      <c r="AB31" s="69"/>
      <c r="AC31" s="69"/>
      <c r="AD31" s="69"/>
    </row>
    <row r="32" spans="1:32" x14ac:dyDescent="0.25">
      <c r="A32" s="23"/>
      <c r="B32" s="105"/>
      <c r="C32" s="1"/>
      <c r="D32" s="105"/>
      <c r="E32" s="116"/>
      <c r="G32" s="1"/>
      <c r="H32" s="41"/>
      <c r="I32" s="1"/>
      <c r="J32" s="24"/>
      <c r="K32" s="24"/>
      <c r="L32" s="24"/>
      <c r="M32" s="1"/>
      <c r="N32" s="1"/>
      <c r="O32" s="1"/>
      <c r="P32" s="1"/>
      <c r="Q32" s="165"/>
      <c r="R32" s="165"/>
      <c r="S32" s="165"/>
      <c r="T32" s="165"/>
      <c r="U32" s="165"/>
      <c r="V32" s="1"/>
      <c r="W32" s="105"/>
      <c r="X32" s="1"/>
      <c r="Y32" s="69"/>
      <c r="Z32" s="69"/>
      <c r="AA32" s="69"/>
      <c r="AB32" s="69"/>
      <c r="AC32" s="69"/>
      <c r="AD32" s="69"/>
    </row>
    <row r="33" spans="1:30" x14ac:dyDescent="0.25">
      <c r="A33" s="23"/>
      <c r="B33" s="105"/>
      <c r="C33" s="1"/>
      <c r="D33" s="105"/>
      <c r="E33" s="116"/>
      <c r="G33" s="1"/>
      <c r="H33" s="41"/>
      <c r="I33" s="1"/>
      <c r="J33" s="24"/>
      <c r="K33" s="24"/>
      <c r="L33" s="24"/>
      <c r="M33" s="1"/>
      <c r="N33" s="1"/>
      <c r="O33" s="1"/>
      <c r="P33" s="1"/>
      <c r="Q33" s="165"/>
      <c r="R33" s="165"/>
      <c r="S33" s="165"/>
      <c r="T33" s="165"/>
      <c r="U33" s="165"/>
      <c r="V33" s="1"/>
      <c r="W33" s="105"/>
      <c r="X33" s="1"/>
      <c r="Y33" s="69"/>
      <c r="Z33" s="69"/>
      <c r="AA33" s="69"/>
      <c r="AB33" s="69"/>
      <c r="AC33" s="69"/>
      <c r="AD33" s="69"/>
    </row>
    <row r="34" spans="1:30" x14ac:dyDescent="0.25">
      <c r="A34" s="23"/>
      <c r="B34" s="105"/>
      <c r="C34" s="1"/>
      <c r="D34" s="105"/>
      <c r="E34" s="116"/>
      <c r="G34" s="1"/>
      <c r="H34" s="41"/>
      <c r="I34" s="1"/>
      <c r="J34" s="24"/>
      <c r="K34" s="24"/>
      <c r="L34" s="24"/>
      <c r="M34" s="1"/>
      <c r="N34" s="1"/>
      <c r="O34" s="1"/>
      <c r="P34" s="1"/>
      <c r="Q34" s="165"/>
      <c r="R34" s="165"/>
      <c r="S34" s="165"/>
      <c r="T34" s="165"/>
      <c r="U34" s="165"/>
      <c r="V34" s="1"/>
      <c r="W34" s="105"/>
      <c r="X34" s="1"/>
      <c r="Y34" s="69"/>
      <c r="Z34" s="69"/>
      <c r="AA34" s="69"/>
      <c r="AB34" s="69"/>
      <c r="AC34" s="69"/>
      <c r="AD34" s="69"/>
    </row>
    <row r="35" spans="1:30" x14ac:dyDescent="0.25">
      <c r="A35" s="23"/>
      <c r="B35" s="105"/>
      <c r="C35" s="1"/>
      <c r="D35" s="105"/>
      <c r="E35" s="116"/>
      <c r="G35" s="1"/>
      <c r="H35" s="41"/>
      <c r="I35" s="1"/>
      <c r="J35" s="24"/>
      <c r="K35" s="24"/>
      <c r="L35" s="24"/>
      <c r="M35" s="1"/>
      <c r="N35" s="1"/>
      <c r="O35" s="1"/>
      <c r="P35" s="1"/>
      <c r="Q35" s="165"/>
      <c r="R35" s="165"/>
      <c r="S35" s="165"/>
      <c r="T35" s="165"/>
      <c r="U35" s="165"/>
      <c r="V35" s="1"/>
      <c r="W35" s="105"/>
      <c r="X35" s="1"/>
      <c r="Y35" s="69"/>
      <c r="Z35" s="69"/>
      <c r="AA35" s="69"/>
      <c r="AB35" s="69"/>
      <c r="AC35" s="69"/>
      <c r="AD35" s="69"/>
    </row>
    <row r="36" spans="1:30" x14ac:dyDescent="0.25">
      <c r="A36" s="23"/>
      <c r="B36" s="105"/>
      <c r="C36" s="1"/>
      <c r="D36" s="105"/>
      <c r="E36" s="116"/>
      <c r="G36" s="1"/>
      <c r="H36" s="41"/>
      <c r="I36" s="1"/>
      <c r="J36" s="24"/>
      <c r="K36" s="24"/>
      <c r="L36" s="24"/>
      <c r="M36" s="1"/>
      <c r="N36" s="1"/>
      <c r="O36" s="1"/>
      <c r="P36" s="1"/>
      <c r="Q36" s="165"/>
      <c r="R36" s="165"/>
      <c r="S36" s="165"/>
      <c r="T36" s="165"/>
      <c r="U36" s="165"/>
      <c r="V36" s="1"/>
      <c r="W36" s="105"/>
      <c r="X36" s="1"/>
      <c r="Y36" s="69"/>
      <c r="Z36" s="69"/>
      <c r="AA36" s="69"/>
      <c r="AB36" s="69"/>
      <c r="AC36" s="69"/>
      <c r="AD36" s="69"/>
    </row>
    <row r="37" spans="1:30" x14ac:dyDescent="0.25">
      <c r="A37" s="23"/>
      <c r="B37" s="105"/>
      <c r="C37" s="1"/>
      <c r="D37" s="105"/>
      <c r="E37" s="116"/>
      <c r="G37" s="1"/>
      <c r="H37" s="41"/>
      <c r="I37" s="1"/>
      <c r="J37" s="24"/>
      <c r="K37" s="24"/>
      <c r="L37" s="24"/>
      <c r="M37" s="1"/>
      <c r="N37" s="1"/>
      <c r="O37" s="1"/>
      <c r="P37" s="1"/>
      <c r="Q37" s="165"/>
      <c r="R37" s="165"/>
      <c r="S37" s="165"/>
      <c r="T37" s="165"/>
      <c r="U37" s="165"/>
      <c r="V37" s="1"/>
      <c r="W37" s="105"/>
      <c r="X37" s="1"/>
      <c r="Y37" s="69"/>
      <c r="Z37" s="69"/>
      <c r="AA37" s="69"/>
      <c r="AB37" s="69"/>
      <c r="AC37" s="69"/>
      <c r="AD37" s="69"/>
    </row>
    <row r="38" spans="1:30" x14ac:dyDescent="0.25">
      <c r="A38" s="23"/>
      <c r="B38" s="105"/>
      <c r="C38" s="1"/>
      <c r="D38" s="105"/>
      <c r="E38" s="116"/>
      <c r="G38" s="1"/>
      <c r="H38" s="41"/>
      <c r="I38" s="1"/>
      <c r="J38" s="24"/>
      <c r="K38" s="24"/>
      <c r="L38" s="24"/>
      <c r="M38" s="1"/>
      <c r="N38" s="1"/>
      <c r="O38" s="1"/>
      <c r="P38" s="1"/>
      <c r="Q38" s="165"/>
      <c r="R38" s="165"/>
      <c r="S38" s="165"/>
      <c r="T38" s="165"/>
      <c r="U38" s="165"/>
      <c r="V38" s="1"/>
      <c r="W38" s="105"/>
      <c r="X38" s="1"/>
      <c r="Y38" s="69"/>
      <c r="Z38" s="69"/>
      <c r="AA38" s="69"/>
      <c r="AB38" s="69"/>
      <c r="AC38" s="69"/>
      <c r="AD38" s="69"/>
    </row>
    <row r="39" spans="1:30" x14ac:dyDescent="0.25">
      <c r="A39" s="23"/>
      <c r="B39" s="105"/>
      <c r="C39" s="1"/>
      <c r="D39" s="105"/>
      <c r="E39" s="116"/>
      <c r="G39" s="1"/>
      <c r="H39" s="41"/>
      <c r="I39" s="1"/>
      <c r="J39" s="24"/>
      <c r="K39" s="24"/>
      <c r="L39" s="24"/>
      <c r="M39" s="1"/>
      <c r="N39" s="1"/>
      <c r="O39" s="1"/>
      <c r="P39" s="1"/>
      <c r="Q39" s="165"/>
      <c r="R39" s="165"/>
      <c r="S39" s="165"/>
      <c r="T39" s="165"/>
      <c r="U39" s="165"/>
      <c r="V39" s="1"/>
      <c r="W39" s="105"/>
      <c r="X39" s="1"/>
      <c r="Y39" s="69"/>
      <c r="Z39" s="69"/>
      <c r="AA39" s="69"/>
      <c r="AB39" s="69"/>
      <c r="AC39" s="69"/>
      <c r="AD39" s="69"/>
    </row>
    <row r="40" spans="1:30" x14ac:dyDescent="0.25">
      <c r="A40" s="23"/>
      <c r="B40" s="105"/>
      <c r="C40" s="1"/>
      <c r="D40" s="105"/>
      <c r="E40" s="116"/>
      <c r="G40" s="1"/>
      <c r="H40" s="41"/>
      <c r="I40" s="1"/>
      <c r="J40" s="24"/>
      <c r="K40" s="24"/>
      <c r="L40" s="24"/>
      <c r="M40" s="1"/>
      <c r="N40" s="1"/>
      <c r="O40" s="1"/>
      <c r="P40" s="1"/>
      <c r="Q40" s="165"/>
      <c r="R40" s="165"/>
      <c r="S40" s="165"/>
      <c r="T40" s="165"/>
      <c r="U40" s="165"/>
      <c r="V40" s="1"/>
      <c r="W40" s="105"/>
      <c r="X40" s="1"/>
      <c r="Y40" s="69"/>
      <c r="Z40" s="69"/>
      <c r="AA40" s="69"/>
      <c r="AB40" s="69"/>
      <c r="AC40" s="69"/>
      <c r="AD40" s="69"/>
    </row>
    <row r="41" spans="1:30" x14ac:dyDescent="0.25">
      <c r="A41" s="23"/>
      <c r="B41" s="105"/>
      <c r="C41" s="1"/>
      <c r="D41" s="105"/>
      <c r="E41" s="116"/>
      <c r="G41" s="1"/>
      <c r="H41" s="41"/>
      <c r="I41" s="1"/>
      <c r="J41" s="24"/>
      <c r="K41" s="24"/>
      <c r="L41" s="24"/>
      <c r="M41" s="1"/>
      <c r="N41" s="1"/>
      <c r="O41" s="1"/>
      <c r="P41" s="1"/>
      <c r="Q41" s="165"/>
      <c r="R41" s="165"/>
      <c r="S41" s="165"/>
      <c r="T41" s="165"/>
      <c r="U41" s="165"/>
      <c r="V41" s="1"/>
      <c r="W41" s="105"/>
      <c r="X41" s="1"/>
      <c r="Y41" s="69"/>
      <c r="Z41" s="69"/>
      <c r="AA41" s="69"/>
      <c r="AB41" s="69"/>
      <c r="AC41" s="69"/>
      <c r="AD41" s="69"/>
    </row>
    <row r="42" spans="1:30" x14ac:dyDescent="0.25">
      <c r="A42" s="23"/>
      <c r="B42" s="105"/>
      <c r="C42" s="1"/>
      <c r="D42" s="105"/>
      <c r="E42" s="116"/>
      <c r="G42" s="1"/>
      <c r="H42" s="41"/>
      <c r="I42" s="1"/>
      <c r="J42" s="24"/>
      <c r="K42" s="24"/>
      <c r="L42" s="24"/>
      <c r="M42" s="1"/>
      <c r="N42" s="1"/>
      <c r="O42" s="1"/>
      <c r="P42" s="1"/>
      <c r="Q42" s="165"/>
      <c r="R42" s="165"/>
      <c r="S42" s="165"/>
      <c r="T42" s="165"/>
      <c r="U42" s="165"/>
      <c r="V42" s="1"/>
      <c r="W42" s="105"/>
      <c r="X42" s="1"/>
      <c r="Y42" s="69"/>
      <c r="Z42" s="69"/>
      <c r="AA42" s="69"/>
      <c r="AB42" s="69"/>
      <c r="AC42" s="69"/>
      <c r="AD42" s="69"/>
    </row>
    <row r="43" spans="1:30" x14ac:dyDescent="0.25">
      <c r="A43" s="23"/>
      <c r="B43" s="105"/>
      <c r="C43" s="1"/>
      <c r="D43" s="105"/>
      <c r="E43" s="116"/>
      <c r="G43" s="1"/>
      <c r="H43" s="41"/>
      <c r="I43" s="1"/>
      <c r="J43" s="24"/>
      <c r="K43" s="24"/>
      <c r="L43" s="24"/>
      <c r="M43" s="1"/>
      <c r="N43" s="1"/>
      <c r="O43" s="1"/>
      <c r="P43" s="1"/>
      <c r="Q43" s="165"/>
      <c r="R43" s="165"/>
      <c r="S43" s="165"/>
      <c r="T43" s="165"/>
      <c r="U43" s="165"/>
      <c r="V43" s="1"/>
      <c r="W43" s="105"/>
      <c r="X43" s="1"/>
      <c r="Y43" s="69"/>
      <c r="Z43" s="69"/>
      <c r="AA43" s="69"/>
      <c r="AB43" s="69"/>
      <c r="AC43" s="69"/>
      <c r="AD43" s="69"/>
    </row>
    <row r="44" spans="1:30" x14ac:dyDescent="0.25">
      <c r="A44" s="23"/>
      <c r="B44" s="105"/>
      <c r="C44" s="1"/>
      <c r="D44" s="105"/>
      <c r="E44" s="116"/>
      <c r="G44" s="1"/>
      <c r="H44" s="41"/>
      <c r="I44" s="1"/>
      <c r="J44" s="24"/>
      <c r="K44" s="24"/>
      <c r="L44" s="24"/>
      <c r="M44" s="1"/>
      <c r="N44" s="1"/>
      <c r="O44" s="1"/>
      <c r="P44" s="1"/>
      <c r="Q44" s="165"/>
      <c r="R44" s="165"/>
      <c r="S44" s="165"/>
      <c r="T44" s="165"/>
      <c r="U44" s="165"/>
      <c r="V44" s="1"/>
      <c r="W44" s="105"/>
      <c r="X44" s="1"/>
      <c r="Y44" s="69"/>
      <c r="Z44" s="69"/>
      <c r="AA44" s="69"/>
      <c r="AB44" s="69"/>
      <c r="AC44" s="69"/>
      <c r="AD44" s="69"/>
    </row>
    <row r="45" spans="1:30" x14ac:dyDescent="0.25">
      <c r="A45" s="23"/>
      <c r="B45" s="105"/>
      <c r="C45" s="1"/>
      <c r="D45" s="105"/>
      <c r="E45" s="116"/>
      <c r="G45" s="1"/>
      <c r="H45" s="41"/>
      <c r="I45" s="1"/>
      <c r="J45" s="24"/>
      <c r="K45" s="24"/>
      <c r="L45" s="24"/>
      <c r="M45" s="1"/>
      <c r="N45" s="1"/>
      <c r="O45" s="1"/>
      <c r="P45" s="1"/>
      <c r="Q45" s="165"/>
      <c r="R45" s="165"/>
      <c r="S45" s="165"/>
      <c r="T45" s="165"/>
      <c r="U45" s="165"/>
      <c r="V45" s="1"/>
      <c r="W45" s="105"/>
      <c r="X45" s="1"/>
      <c r="Y45" s="69"/>
      <c r="Z45" s="69"/>
      <c r="AA45" s="69"/>
      <c r="AB45" s="69"/>
      <c r="AC45" s="69"/>
      <c r="AD45" s="69"/>
    </row>
    <row r="46" spans="1:30" x14ac:dyDescent="0.25">
      <c r="A46" s="23"/>
      <c r="B46" s="105"/>
      <c r="C46" s="1"/>
      <c r="D46" s="105"/>
      <c r="E46" s="116"/>
      <c r="G46" s="1"/>
      <c r="H46" s="41"/>
      <c r="I46" s="1"/>
      <c r="J46" s="24"/>
      <c r="K46" s="24"/>
      <c r="L46" s="24"/>
      <c r="M46" s="1"/>
      <c r="N46" s="1"/>
      <c r="O46" s="1"/>
      <c r="P46" s="1"/>
      <c r="Q46" s="165"/>
      <c r="R46" s="165"/>
      <c r="S46" s="165"/>
      <c r="T46" s="165"/>
      <c r="U46" s="165"/>
      <c r="V46" s="1"/>
      <c r="W46" s="105"/>
      <c r="X46" s="1"/>
      <c r="Y46" s="69"/>
      <c r="Z46" s="69"/>
      <c r="AA46" s="69"/>
      <c r="AB46" s="69"/>
      <c r="AC46" s="69"/>
      <c r="AD46" s="69"/>
    </row>
    <row r="47" spans="1:30" x14ac:dyDescent="0.25">
      <c r="A47" s="23"/>
      <c r="B47" s="105"/>
      <c r="C47" s="1"/>
      <c r="D47" s="105"/>
      <c r="E47" s="116"/>
      <c r="G47" s="1"/>
      <c r="H47" s="41"/>
      <c r="I47" s="1"/>
      <c r="J47" s="24"/>
      <c r="K47" s="24"/>
      <c r="L47" s="24"/>
      <c r="M47" s="1"/>
      <c r="N47" s="1"/>
      <c r="O47" s="1"/>
      <c r="P47" s="1"/>
      <c r="Q47" s="165"/>
      <c r="R47" s="165"/>
      <c r="S47" s="165"/>
      <c r="T47" s="165"/>
      <c r="U47" s="165"/>
      <c r="V47" s="1"/>
      <c r="W47" s="105"/>
      <c r="X47" s="1"/>
      <c r="Y47" s="69"/>
      <c r="Z47" s="69"/>
      <c r="AA47" s="69"/>
      <c r="AB47" s="69"/>
      <c r="AC47" s="69"/>
      <c r="AD47" s="69"/>
    </row>
    <row r="48" spans="1:30" x14ac:dyDescent="0.25">
      <c r="A48" s="23"/>
      <c r="B48" s="105"/>
      <c r="C48" s="1"/>
      <c r="D48" s="105"/>
      <c r="E48" s="116"/>
      <c r="G48" s="1"/>
      <c r="H48" s="41"/>
      <c r="I48" s="1"/>
      <c r="J48" s="24"/>
      <c r="K48" s="24"/>
      <c r="L48" s="24"/>
      <c r="M48" s="1"/>
      <c r="N48" s="1"/>
      <c r="O48" s="1"/>
      <c r="P48" s="1"/>
      <c r="Q48" s="165"/>
      <c r="R48" s="165"/>
      <c r="S48" s="165"/>
      <c r="T48" s="165"/>
      <c r="U48" s="165"/>
      <c r="V48" s="1"/>
      <c r="W48" s="105"/>
      <c r="X48" s="1"/>
      <c r="Y48" s="69"/>
      <c r="Z48" s="69"/>
      <c r="AA48" s="69"/>
      <c r="AB48" s="69"/>
      <c r="AC48" s="69"/>
      <c r="AD48" s="69"/>
    </row>
    <row r="49" spans="1:30" x14ac:dyDescent="0.25">
      <c r="A49" s="23"/>
      <c r="B49" s="105"/>
      <c r="C49" s="1"/>
      <c r="D49" s="105"/>
      <c r="E49" s="116"/>
      <c r="G49" s="1"/>
      <c r="H49" s="41"/>
      <c r="I49" s="1"/>
      <c r="J49" s="24"/>
      <c r="K49" s="24"/>
      <c r="L49" s="24"/>
      <c r="M49" s="1"/>
      <c r="N49" s="1"/>
      <c r="O49" s="1"/>
      <c r="P49" s="1"/>
      <c r="Q49" s="165"/>
      <c r="R49" s="165"/>
      <c r="S49" s="165"/>
      <c r="T49" s="165"/>
      <c r="U49" s="165"/>
      <c r="V49" s="1"/>
      <c r="W49" s="105"/>
      <c r="X49" s="1"/>
      <c r="Y49" s="69"/>
      <c r="Z49" s="69"/>
      <c r="AA49" s="69"/>
      <c r="AB49" s="69"/>
      <c r="AC49" s="69"/>
      <c r="AD49" s="69"/>
    </row>
    <row r="50" spans="1:30" x14ac:dyDescent="0.25">
      <c r="A50" s="23"/>
      <c r="B50" s="105"/>
      <c r="C50" s="1"/>
      <c r="D50" s="105"/>
      <c r="E50" s="116"/>
      <c r="G50" s="1"/>
      <c r="H50" s="41"/>
      <c r="I50" s="1"/>
      <c r="J50" s="24"/>
      <c r="K50" s="24"/>
      <c r="L50" s="24"/>
      <c r="M50" s="1"/>
      <c r="N50" s="1"/>
      <c r="O50" s="1"/>
      <c r="P50" s="1"/>
      <c r="Q50" s="165"/>
      <c r="R50" s="165"/>
      <c r="S50" s="165"/>
      <c r="T50" s="165"/>
      <c r="U50" s="165"/>
      <c r="V50" s="1"/>
      <c r="W50" s="105"/>
      <c r="X50" s="1"/>
      <c r="Y50" s="69"/>
      <c r="Z50" s="69"/>
      <c r="AA50" s="69"/>
      <c r="AB50" s="69"/>
      <c r="AC50" s="69"/>
      <c r="AD50" s="69"/>
    </row>
    <row r="51" spans="1:30" x14ac:dyDescent="0.25">
      <c r="A51" s="23"/>
      <c r="B51" s="105"/>
      <c r="C51" s="1"/>
      <c r="D51" s="105"/>
      <c r="E51" s="116"/>
      <c r="G51" s="1"/>
      <c r="H51" s="41"/>
      <c r="I51" s="1"/>
      <c r="J51" s="24"/>
      <c r="K51" s="24"/>
      <c r="L51" s="24"/>
      <c r="M51" s="1"/>
      <c r="N51" s="1"/>
      <c r="O51" s="1"/>
      <c r="P51" s="1"/>
      <c r="Q51" s="165"/>
      <c r="R51" s="165"/>
      <c r="S51" s="165"/>
      <c r="T51" s="165"/>
      <c r="U51" s="165"/>
      <c r="V51" s="1"/>
      <c r="W51" s="105"/>
      <c r="X51" s="1"/>
      <c r="Y51" s="69"/>
      <c r="Z51" s="69"/>
      <c r="AA51" s="69"/>
      <c r="AB51" s="69"/>
      <c r="AC51" s="69"/>
      <c r="AD51" s="69"/>
    </row>
    <row r="52" spans="1:30" x14ac:dyDescent="0.25">
      <c r="A52" s="23"/>
      <c r="B52" s="105"/>
      <c r="C52" s="1"/>
      <c r="D52" s="105"/>
      <c r="E52" s="116"/>
      <c r="G52" s="1"/>
      <c r="H52" s="41"/>
      <c r="I52" s="1"/>
      <c r="J52" s="24"/>
      <c r="K52" s="24"/>
      <c r="L52" s="24"/>
      <c r="M52" s="1"/>
      <c r="N52" s="1"/>
      <c r="O52" s="1"/>
      <c r="P52" s="1"/>
      <c r="Q52" s="165"/>
      <c r="R52" s="165"/>
      <c r="S52" s="165"/>
      <c r="T52" s="165"/>
      <c r="U52" s="165"/>
      <c r="V52" s="1"/>
      <c r="W52" s="105"/>
      <c r="X52" s="1"/>
      <c r="Y52" s="69"/>
      <c r="Z52" s="69"/>
      <c r="AA52" s="69"/>
      <c r="AB52" s="69"/>
      <c r="AC52" s="69"/>
      <c r="AD52" s="69"/>
    </row>
    <row r="53" spans="1:30" x14ac:dyDescent="0.25">
      <c r="A53" s="23"/>
      <c r="B53" s="105"/>
      <c r="C53" s="1"/>
      <c r="D53" s="105"/>
      <c r="E53" s="116"/>
      <c r="G53" s="1"/>
      <c r="H53" s="41"/>
      <c r="I53" s="1"/>
      <c r="J53" s="24"/>
      <c r="K53" s="24"/>
      <c r="L53" s="24"/>
      <c r="M53" s="1"/>
      <c r="N53" s="1"/>
      <c r="O53" s="1"/>
      <c r="P53" s="1"/>
      <c r="Q53" s="165"/>
      <c r="R53" s="165"/>
      <c r="S53" s="165"/>
      <c r="T53" s="165"/>
      <c r="U53" s="165"/>
      <c r="V53" s="1"/>
      <c r="W53" s="105"/>
      <c r="X53" s="1"/>
      <c r="Y53" s="69"/>
      <c r="Z53" s="69"/>
      <c r="AA53" s="69"/>
      <c r="AB53" s="69"/>
      <c r="AC53" s="69"/>
      <c r="AD53" s="69"/>
    </row>
    <row r="54" spans="1:30" x14ac:dyDescent="0.25">
      <c r="A54" s="23"/>
      <c r="B54" s="105"/>
      <c r="C54" s="1"/>
      <c r="D54" s="105"/>
      <c r="E54" s="116"/>
      <c r="G54" s="1"/>
      <c r="H54" s="41"/>
      <c r="I54" s="1"/>
      <c r="J54" s="24"/>
      <c r="K54" s="24"/>
      <c r="L54" s="24"/>
      <c r="M54" s="1"/>
      <c r="N54" s="1"/>
      <c r="O54" s="1"/>
      <c r="P54" s="1"/>
      <c r="Q54" s="165"/>
      <c r="R54" s="165"/>
      <c r="S54" s="165"/>
      <c r="T54" s="165"/>
      <c r="U54" s="165"/>
      <c r="V54" s="1"/>
      <c r="W54" s="105"/>
      <c r="X54" s="1"/>
      <c r="Y54" s="69"/>
      <c r="Z54" s="69"/>
      <c r="AA54" s="69"/>
      <c r="AB54" s="69"/>
      <c r="AC54" s="69"/>
      <c r="AD54" s="69"/>
    </row>
    <row r="55" spans="1:30" x14ac:dyDescent="0.25">
      <c r="A55" s="23"/>
      <c r="B55" s="105"/>
      <c r="C55" s="1"/>
      <c r="D55" s="105"/>
      <c r="E55" s="116"/>
      <c r="G55" s="1"/>
      <c r="H55" s="41"/>
      <c r="I55" s="1"/>
      <c r="J55" s="24"/>
      <c r="K55" s="24"/>
      <c r="L55" s="24"/>
      <c r="M55" s="1"/>
      <c r="N55" s="1"/>
      <c r="O55" s="1"/>
      <c r="P55" s="1"/>
      <c r="Q55" s="165"/>
      <c r="R55" s="165"/>
      <c r="S55" s="165"/>
      <c r="T55" s="165"/>
      <c r="U55" s="165"/>
      <c r="V55" s="1"/>
      <c r="W55" s="105"/>
      <c r="X55" s="1"/>
      <c r="Y55" s="69"/>
      <c r="Z55" s="69"/>
      <c r="AA55" s="69"/>
      <c r="AB55" s="69"/>
      <c r="AC55" s="69"/>
      <c r="AD55" s="69"/>
    </row>
    <row r="56" spans="1:30" x14ac:dyDescent="0.25">
      <c r="A56" s="23"/>
      <c r="B56" s="105"/>
      <c r="C56" s="1"/>
      <c r="D56" s="105"/>
      <c r="E56" s="116"/>
      <c r="G56" s="1"/>
      <c r="H56" s="41"/>
      <c r="I56" s="1"/>
      <c r="J56" s="24"/>
      <c r="K56" s="24"/>
      <c r="L56" s="24"/>
      <c r="M56" s="1"/>
      <c r="N56" s="1"/>
      <c r="O56" s="1"/>
      <c r="P56" s="1"/>
      <c r="Q56" s="165"/>
      <c r="R56" s="165"/>
      <c r="S56" s="165"/>
      <c r="T56" s="165"/>
      <c r="U56" s="165"/>
      <c r="V56" s="1"/>
      <c r="W56" s="105"/>
      <c r="X56" s="1"/>
      <c r="Y56" s="69"/>
      <c r="Z56" s="69"/>
      <c r="AA56" s="69"/>
      <c r="AB56" s="69"/>
      <c r="AC56" s="69"/>
      <c r="AD56" s="69"/>
    </row>
    <row r="57" spans="1:30" x14ac:dyDescent="0.25">
      <c r="A57" s="23"/>
      <c r="B57" s="105"/>
      <c r="C57" s="1"/>
      <c r="D57" s="105"/>
      <c r="E57" s="116"/>
      <c r="G57" s="1"/>
      <c r="H57" s="41"/>
      <c r="I57" s="1"/>
      <c r="J57" s="24"/>
      <c r="K57" s="24"/>
      <c r="L57" s="24"/>
      <c r="M57" s="1"/>
      <c r="N57" s="1"/>
      <c r="O57" s="1"/>
      <c r="P57" s="1"/>
      <c r="Q57" s="165"/>
      <c r="R57" s="165"/>
      <c r="S57" s="165"/>
      <c r="T57" s="165"/>
      <c r="U57" s="165"/>
      <c r="V57" s="1"/>
      <c r="W57" s="105"/>
      <c r="X57" s="1"/>
      <c r="Y57" s="69"/>
      <c r="Z57" s="69"/>
      <c r="AA57" s="69"/>
      <c r="AB57" s="69"/>
      <c r="AC57" s="69"/>
      <c r="AD57" s="69"/>
    </row>
    <row r="58" spans="1:30" x14ac:dyDescent="0.25">
      <c r="A58" s="23"/>
      <c r="B58" s="105"/>
      <c r="C58" s="1"/>
      <c r="D58" s="105"/>
      <c r="E58" s="116"/>
      <c r="G58" s="1"/>
      <c r="H58" s="41"/>
      <c r="I58" s="1"/>
      <c r="J58" s="24"/>
      <c r="K58" s="24"/>
      <c r="L58" s="24"/>
      <c r="M58" s="1"/>
      <c r="N58" s="1"/>
      <c r="O58" s="1"/>
      <c r="P58" s="1"/>
      <c r="Q58" s="165"/>
      <c r="R58" s="165"/>
      <c r="S58" s="165"/>
      <c r="T58" s="165"/>
      <c r="U58" s="165"/>
      <c r="V58" s="1"/>
      <c r="W58" s="105"/>
      <c r="X58" s="1"/>
      <c r="Y58" s="69"/>
      <c r="Z58" s="69"/>
      <c r="AA58" s="69"/>
      <c r="AB58" s="69"/>
      <c r="AC58" s="69"/>
      <c r="AD58" s="69"/>
    </row>
    <row r="59" spans="1:30" x14ac:dyDescent="0.25">
      <c r="A59" s="23"/>
      <c r="B59" s="105"/>
      <c r="C59" s="1"/>
      <c r="D59" s="105"/>
      <c r="E59" s="116"/>
      <c r="G59" s="1"/>
      <c r="H59" s="41"/>
      <c r="I59" s="1"/>
      <c r="J59" s="24"/>
      <c r="K59" s="24"/>
      <c r="L59" s="24"/>
      <c r="M59" s="1"/>
      <c r="N59" s="1"/>
      <c r="O59" s="1"/>
      <c r="P59" s="1"/>
      <c r="Q59" s="165"/>
      <c r="R59" s="165"/>
      <c r="S59" s="165"/>
      <c r="T59" s="165"/>
      <c r="U59" s="165"/>
      <c r="V59" s="1"/>
      <c r="W59" s="105"/>
      <c r="X59" s="1"/>
      <c r="Y59" s="69"/>
      <c r="Z59" s="69"/>
      <c r="AA59" s="69"/>
      <c r="AB59" s="69"/>
      <c r="AC59" s="69"/>
      <c r="AD59" s="69"/>
    </row>
    <row r="60" spans="1:30" x14ac:dyDescent="0.25">
      <c r="A60" s="23"/>
      <c r="B60" s="105"/>
      <c r="C60" s="1"/>
      <c r="D60" s="105"/>
      <c r="E60" s="116"/>
      <c r="G60" s="1"/>
      <c r="H60" s="41"/>
      <c r="I60" s="1"/>
      <c r="J60" s="24"/>
      <c r="K60" s="24"/>
      <c r="L60" s="24"/>
      <c r="M60" s="1"/>
      <c r="N60" s="1"/>
      <c r="O60" s="1"/>
      <c r="P60" s="1"/>
      <c r="Q60" s="165"/>
      <c r="R60" s="165"/>
      <c r="S60" s="165"/>
      <c r="T60" s="165"/>
      <c r="U60" s="165"/>
      <c r="V60" s="1"/>
      <c r="W60" s="105"/>
      <c r="X60" s="1"/>
      <c r="Y60" s="69"/>
      <c r="Z60" s="69"/>
      <c r="AA60" s="69"/>
      <c r="AB60" s="69"/>
      <c r="AC60" s="69"/>
      <c r="AD60" s="69"/>
    </row>
    <row r="61" spans="1:30" x14ac:dyDescent="0.25">
      <c r="A61" s="23"/>
      <c r="B61" s="105"/>
      <c r="C61" s="1"/>
      <c r="D61" s="105"/>
      <c r="E61" s="116"/>
      <c r="G61" s="1"/>
      <c r="H61" s="41"/>
      <c r="I61" s="1"/>
      <c r="J61" s="24"/>
      <c r="K61" s="24"/>
      <c r="L61" s="24"/>
      <c r="M61" s="1"/>
      <c r="N61" s="1"/>
      <c r="O61" s="1"/>
      <c r="P61" s="1"/>
      <c r="Q61" s="165"/>
      <c r="R61" s="165"/>
      <c r="S61" s="165"/>
      <c r="T61" s="165"/>
      <c r="U61" s="165"/>
      <c r="V61" s="1"/>
      <c r="W61" s="105"/>
      <c r="X61" s="1"/>
      <c r="Y61" s="69"/>
      <c r="Z61" s="69"/>
      <c r="AA61" s="69"/>
      <c r="AB61" s="69"/>
      <c r="AC61" s="69"/>
      <c r="AD61" s="69"/>
    </row>
    <row r="62" spans="1:30" x14ac:dyDescent="0.25">
      <c r="A62" s="23"/>
      <c r="B62" s="105"/>
      <c r="C62" s="1"/>
      <c r="D62" s="105"/>
      <c r="E62" s="116"/>
      <c r="G62" s="1"/>
      <c r="H62" s="41"/>
      <c r="I62" s="1"/>
      <c r="J62" s="24"/>
      <c r="K62" s="24"/>
      <c r="L62" s="24"/>
      <c r="M62" s="1"/>
      <c r="N62" s="1"/>
      <c r="O62" s="1"/>
      <c r="P62" s="1"/>
      <c r="Q62" s="165"/>
      <c r="R62" s="165"/>
      <c r="S62" s="165"/>
      <c r="T62" s="165"/>
      <c r="U62" s="165"/>
      <c r="V62" s="1"/>
      <c r="W62" s="105"/>
      <c r="X62" s="1"/>
      <c r="Y62" s="69"/>
      <c r="Z62" s="69"/>
      <c r="AA62" s="69"/>
      <c r="AB62" s="69"/>
      <c r="AC62" s="69"/>
      <c r="AD62" s="69"/>
    </row>
    <row r="63" spans="1:30" x14ac:dyDescent="0.25">
      <c r="A63" s="23"/>
      <c r="B63" s="105"/>
      <c r="C63" s="1"/>
      <c r="D63" s="105"/>
      <c r="E63" s="116"/>
      <c r="G63" s="1"/>
      <c r="H63" s="41"/>
      <c r="I63" s="1"/>
      <c r="J63" s="24"/>
      <c r="K63" s="24"/>
      <c r="L63" s="24"/>
      <c r="M63" s="1"/>
      <c r="N63" s="1"/>
      <c r="O63" s="1"/>
      <c r="P63" s="1"/>
      <c r="Q63" s="165"/>
      <c r="R63" s="165"/>
      <c r="S63" s="165"/>
      <c r="T63" s="165"/>
      <c r="U63" s="165"/>
      <c r="V63" s="1"/>
      <c r="W63" s="105"/>
      <c r="X63" s="1"/>
      <c r="Y63" s="69"/>
      <c r="Z63" s="69"/>
      <c r="AA63" s="69"/>
      <c r="AB63" s="69"/>
      <c r="AC63" s="69"/>
      <c r="AD63" s="69"/>
    </row>
    <row r="64" spans="1:30" x14ac:dyDescent="0.25">
      <c r="A64" s="23"/>
      <c r="B64" s="105"/>
      <c r="C64" s="1"/>
      <c r="D64" s="105"/>
      <c r="E64" s="116"/>
      <c r="G64" s="1"/>
      <c r="H64" s="41"/>
      <c r="I64" s="1"/>
      <c r="J64" s="24"/>
      <c r="K64" s="24"/>
      <c r="L64" s="24"/>
      <c r="M64" s="1"/>
      <c r="N64" s="1"/>
      <c r="O64" s="1"/>
      <c r="P64" s="1"/>
      <c r="Q64" s="165"/>
      <c r="R64" s="165"/>
      <c r="S64" s="165"/>
      <c r="T64" s="165"/>
      <c r="U64" s="165"/>
      <c r="V64" s="1"/>
      <c r="W64" s="105"/>
      <c r="X64" s="1"/>
      <c r="Y64" s="69"/>
      <c r="Z64" s="69"/>
      <c r="AA64" s="69"/>
      <c r="AB64" s="69"/>
      <c r="AC64" s="69"/>
      <c r="AD64" s="69"/>
    </row>
    <row r="65" spans="1:30" x14ac:dyDescent="0.25">
      <c r="A65" s="23"/>
      <c r="B65" s="105"/>
      <c r="C65" s="1"/>
      <c r="D65" s="105"/>
      <c r="E65" s="116"/>
      <c r="G65" s="1"/>
      <c r="H65" s="41"/>
      <c r="I65" s="1"/>
      <c r="J65" s="24"/>
      <c r="K65" s="24"/>
      <c r="L65" s="24"/>
      <c r="M65" s="1"/>
      <c r="N65" s="1"/>
      <c r="O65" s="1"/>
      <c r="P65" s="1"/>
      <c r="Q65" s="165"/>
      <c r="R65" s="165"/>
      <c r="S65" s="165"/>
      <c r="T65" s="165"/>
      <c r="U65" s="165"/>
      <c r="V65" s="1"/>
      <c r="W65" s="105"/>
      <c r="X65" s="1"/>
      <c r="Y65" s="69"/>
      <c r="Z65" s="69"/>
      <c r="AA65" s="69"/>
      <c r="AB65" s="69"/>
      <c r="AC65" s="69"/>
      <c r="AD65" s="69"/>
    </row>
    <row r="66" spans="1:30" x14ac:dyDescent="0.25">
      <c r="A66" s="23"/>
      <c r="B66" s="105"/>
      <c r="C66" s="1"/>
      <c r="D66" s="105"/>
      <c r="E66" s="116"/>
      <c r="G66" s="1"/>
      <c r="H66" s="41"/>
      <c r="I66" s="1"/>
      <c r="J66" s="24"/>
      <c r="K66" s="24"/>
      <c r="L66" s="24"/>
      <c r="M66" s="1"/>
      <c r="N66" s="1"/>
      <c r="O66" s="1"/>
      <c r="P66" s="1"/>
      <c r="Q66" s="165"/>
      <c r="R66" s="165"/>
      <c r="S66" s="165"/>
      <c r="T66" s="165"/>
      <c r="U66" s="165"/>
      <c r="V66" s="1"/>
      <c r="W66" s="105"/>
      <c r="X66" s="1"/>
      <c r="Y66" s="69"/>
      <c r="Z66" s="69"/>
      <c r="AA66" s="69"/>
      <c r="AB66" s="69"/>
      <c r="AC66" s="69"/>
      <c r="AD66" s="69"/>
    </row>
    <row r="67" spans="1:30" x14ac:dyDescent="0.25">
      <c r="A67" s="23"/>
      <c r="B67" s="105"/>
      <c r="C67" s="1"/>
      <c r="D67" s="105"/>
      <c r="E67" s="116"/>
      <c r="G67" s="1"/>
      <c r="H67" s="41"/>
      <c r="I67" s="1"/>
      <c r="J67" s="24"/>
      <c r="K67" s="24"/>
      <c r="L67" s="24"/>
      <c r="M67" s="1"/>
      <c r="N67" s="1"/>
      <c r="O67" s="1"/>
      <c r="P67" s="1"/>
      <c r="Q67" s="165"/>
      <c r="R67" s="165"/>
      <c r="S67" s="165"/>
      <c r="T67" s="165"/>
      <c r="U67" s="165"/>
      <c r="V67" s="1"/>
      <c r="W67" s="105"/>
      <c r="X67" s="1"/>
      <c r="Y67" s="69"/>
      <c r="Z67" s="69"/>
      <c r="AA67" s="69"/>
      <c r="AB67" s="69"/>
      <c r="AC67" s="69"/>
      <c r="AD67" s="69"/>
    </row>
    <row r="68" spans="1:30" x14ac:dyDescent="0.25">
      <c r="A68" s="23"/>
      <c r="B68" s="105"/>
      <c r="C68" s="1"/>
      <c r="D68" s="105"/>
      <c r="E68" s="116"/>
      <c r="G68" s="1"/>
      <c r="H68" s="41"/>
      <c r="I68" s="1"/>
      <c r="J68" s="24"/>
      <c r="K68" s="24"/>
      <c r="L68" s="24"/>
      <c r="M68" s="1"/>
      <c r="N68" s="1"/>
      <c r="O68" s="1"/>
      <c r="P68" s="1"/>
      <c r="Q68" s="165"/>
      <c r="R68" s="165"/>
      <c r="S68" s="165"/>
      <c r="T68" s="165"/>
      <c r="U68" s="165"/>
      <c r="V68" s="1"/>
      <c r="W68" s="105"/>
      <c r="X68" s="1"/>
      <c r="Y68" s="69"/>
      <c r="Z68" s="69"/>
      <c r="AA68" s="69"/>
      <c r="AB68" s="69"/>
      <c r="AC68" s="69"/>
      <c r="AD68" s="69"/>
    </row>
    <row r="69" spans="1:30" x14ac:dyDescent="0.25">
      <c r="A69" s="23"/>
      <c r="B69" s="105"/>
      <c r="C69" s="1"/>
      <c r="D69" s="105"/>
      <c r="E69" s="116"/>
      <c r="G69" s="1"/>
      <c r="H69" s="41"/>
      <c r="I69" s="1"/>
      <c r="J69" s="24"/>
      <c r="K69" s="24"/>
      <c r="L69" s="24"/>
      <c r="M69" s="1"/>
      <c r="N69" s="1"/>
      <c r="O69" s="1"/>
      <c r="P69" s="1"/>
      <c r="Q69" s="165"/>
      <c r="R69" s="165"/>
      <c r="S69" s="165"/>
      <c r="T69" s="165"/>
      <c r="U69" s="165"/>
      <c r="V69" s="1"/>
      <c r="W69" s="105"/>
      <c r="X69" s="1"/>
      <c r="Y69" s="69"/>
      <c r="Z69" s="69"/>
      <c r="AA69" s="69"/>
      <c r="AB69" s="69"/>
      <c r="AC69" s="69"/>
      <c r="AD69" s="69"/>
    </row>
    <row r="70" spans="1:30" x14ac:dyDescent="0.25">
      <c r="A70" s="23"/>
      <c r="B70" s="105"/>
      <c r="C70" s="1"/>
      <c r="D70" s="105"/>
      <c r="E70" s="116"/>
      <c r="G70" s="1"/>
      <c r="H70" s="41"/>
      <c r="I70" s="1"/>
      <c r="J70" s="24"/>
      <c r="K70" s="24"/>
      <c r="L70" s="24"/>
      <c r="M70" s="1"/>
      <c r="N70" s="1"/>
      <c r="O70" s="1"/>
      <c r="P70" s="1"/>
      <c r="Q70" s="165"/>
      <c r="R70" s="165"/>
      <c r="S70" s="165"/>
      <c r="T70" s="165"/>
      <c r="U70" s="165"/>
      <c r="V70" s="1"/>
      <c r="W70" s="105"/>
      <c r="X70" s="1"/>
      <c r="Y70" s="69"/>
      <c r="Z70" s="69"/>
      <c r="AA70" s="69"/>
      <c r="AB70" s="69"/>
      <c r="AC70" s="69"/>
      <c r="AD70" s="69"/>
    </row>
    <row r="71" spans="1:30" x14ac:dyDescent="0.25">
      <c r="A71" s="23"/>
      <c r="B71" s="105"/>
      <c r="C71" s="1"/>
      <c r="D71" s="105"/>
      <c r="E71" s="116"/>
      <c r="G71" s="1"/>
      <c r="H71" s="41"/>
      <c r="I71" s="1"/>
      <c r="J71" s="24"/>
      <c r="K71" s="24"/>
      <c r="L71" s="24"/>
      <c r="M71" s="1"/>
      <c r="N71" s="1"/>
      <c r="O71" s="1"/>
      <c r="P71" s="1"/>
      <c r="Q71" s="165"/>
      <c r="R71" s="165"/>
      <c r="S71" s="165"/>
      <c r="T71" s="165"/>
      <c r="U71" s="165"/>
      <c r="V71" s="1"/>
      <c r="W71" s="105"/>
      <c r="X71" s="1"/>
      <c r="Y71" s="69"/>
      <c r="Z71" s="69"/>
      <c r="AA71" s="69"/>
      <c r="AB71" s="69"/>
      <c r="AC71" s="69"/>
      <c r="AD71" s="69"/>
    </row>
    <row r="72" spans="1:30" x14ac:dyDescent="0.25">
      <c r="A72" s="23"/>
      <c r="B72" s="105"/>
      <c r="C72" s="1"/>
      <c r="D72" s="105"/>
      <c r="E72" s="116"/>
      <c r="G72" s="1"/>
      <c r="H72" s="41"/>
      <c r="I72" s="1"/>
      <c r="J72" s="24"/>
      <c r="K72" s="24"/>
      <c r="L72" s="24"/>
      <c r="M72" s="1"/>
      <c r="N72" s="1"/>
      <c r="O72" s="1"/>
      <c r="P72" s="1"/>
      <c r="Q72" s="165"/>
      <c r="R72" s="165"/>
      <c r="S72" s="165"/>
      <c r="T72" s="165"/>
      <c r="U72" s="165"/>
      <c r="V72" s="1"/>
      <c r="W72" s="105"/>
      <c r="X72" s="1"/>
      <c r="Y72" s="69"/>
      <c r="Z72" s="69"/>
      <c r="AA72" s="69"/>
      <c r="AB72" s="69"/>
      <c r="AC72" s="69"/>
      <c r="AD72" s="69"/>
    </row>
    <row r="73" spans="1:30" x14ac:dyDescent="0.25">
      <c r="A73" s="23"/>
      <c r="B73" s="105"/>
      <c r="C73" s="1"/>
      <c r="D73" s="105"/>
      <c r="E73" s="116"/>
      <c r="G73" s="1"/>
      <c r="H73" s="41"/>
      <c r="I73" s="1"/>
      <c r="J73" s="24"/>
      <c r="K73" s="24"/>
      <c r="L73" s="24"/>
      <c r="M73" s="1"/>
      <c r="N73" s="1"/>
      <c r="O73" s="1"/>
      <c r="P73" s="1"/>
      <c r="Q73" s="165"/>
      <c r="R73" s="165"/>
      <c r="S73" s="165"/>
      <c r="T73" s="165"/>
      <c r="U73" s="165"/>
      <c r="V73" s="1"/>
      <c r="W73" s="105"/>
      <c r="X73" s="1"/>
      <c r="Y73" s="69"/>
      <c r="Z73" s="69"/>
      <c r="AA73" s="69"/>
      <c r="AB73" s="69"/>
      <c r="AC73" s="69"/>
      <c r="AD73" s="69"/>
    </row>
    <row r="74" spans="1:30" x14ac:dyDescent="0.25">
      <c r="A74" s="23"/>
      <c r="B74" s="105"/>
      <c r="C74" s="1"/>
      <c r="D74" s="105"/>
      <c r="E74" s="116"/>
      <c r="G74" s="1"/>
      <c r="H74" s="41"/>
      <c r="I74" s="1"/>
      <c r="J74" s="24"/>
      <c r="K74" s="24"/>
      <c r="L74" s="24"/>
      <c r="M74" s="1"/>
      <c r="N74" s="1"/>
      <c r="O74" s="1"/>
      <c r="P74" s="1"/>
      <c r="Q74" s="165"/>
      <c r="R74" s="165"/>
      <c r="S74" s="165"/>
      <c r="T74" s="165"/>
      <c r="U74" s="165"/>
      <c r="V74" s="1"/>
      <c r="W74" s="105"/>
      <c r="X74" s="1"/>
      <c r="Y74" s="69"/>
      <c r="Z74" s="69"/>
      <c r="AA74" s="69"/>
      <c r="AB74" s="69"/>
      <c r="AC74" s="69"/>
      <c r="AD74" s="69"/>
    </row>
    <row r="75" spans="1:30" x14ac:dyDescent="0.25">
      <c r="A75" s="23"/>
      <c r="B75" s="105"/>
      <c r="C75" s="1"/>
      <c r="D75" s="105"/>
      <c r="E75" s="116"/>
      <c r="G75" s="1"/>
      <c r="H75" s="41"/>
      <c r="I75" s="1"/>
      <c r="J75" s="24"/>
      <c r="K75" s="24"/>
      <c r="L75" s="24"/>
      <c r="M75" s="1"/>
      <c r="N75" s="1"/>
      <c r="O75" s="1"/>
      <c r="P75" s="1"/>
      <c r="Q75" s="165"/>
      <c r="R75" s="165"/>
      <c r="S75" s="165"/>
      <c r="T75" s="165"/>
      <c r="U75" s="165"/>
      <c r="V75" s="1"/>
      <c r="W75" s="105"/>
      <c r="X75" s="1"/>
      <c r="Y75" s="69"/>
      <c r="Z75" s="69"/>
      <c r="AA75" s="69"/>
      <c r="AB75" s="69"/>
      <c r="AC75" s="69"/>
      <c r="AD75" s="69"/>
    </row>
  </sheetData>
  <sortState ref="B6:X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2020-09-21T20:20:14Z</dcterms:modified>
</cp:coreProperties>
</file>