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1" i="1" l="1"/>
  <c r="T10" i="1"/>
  <c r="O10" i="1" l="1"/>
  <c r="O9" i="1"/>
  <c r="O8" i="1"/>
  <c r="O7" i="1"/>
  <c r="O11" i="1"/>
  <c r="AJ12" i="1"/>
  <c r="AI12" i="1"/>
  <c r="AH12" i="1"/>
  <c r="AG12" i="1"/>
  <c r="AF12" i="1"/>
  <c r="AE12" i="1"/>
  <c r="AD12" i="1"/>
  <c r="I18" i="1" s="1"/>
  <c r="AC12" i="1"/>
  <c r="H18" i="1" s="1"/>
  <c r="L18" i="1" s="1"/>
  <c r="AB12" i="1"/>
  <c r="G18" i="1" s="1"/>
  <c r="AA12" i="1"/>
  <c r="F18" i="1" s="1"/>
  <c r="K18" i="1" s="1"/>
  <c r="Z12" i="1"/>
  <c r="E18" i="1" s="1"/>
  <c r="Y12" i="1"/>
  <c r="I17" i="1" s="1"/>
  <c r="X12" i="1"/>
  <c r="H17" i="1" s="1"/>
  <c r="W12" i="1"/>
  <c r="G17" i="1" s="1"/>
  <c r="V12" i="1"/>
  <c r="F17" i="1" s="1"/>
  <c r="U12" i="1"/>
  <c r="E17" i="1" s="1"/>
  <c r="M12" i="1"/>
  <c r="L12" i="1"/>
  <c r="T12" i="1" s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O12" i="1" l="1"/>
  <c r="O16" i="1" s="1"/>
  <c r="O19" i="1" s="1"/>
  <c r="E19" i="1"/>
  <c r="L16" i="1"/>
  <c r="N17" i="1"/>
  <c r="M17" i="1"/>
  <c r="N12" i="1"/>
  <c r="N16" i="1" s="1"/>
  <c r="K16" i="1"/>
  <c r="G19" i="1"/>
  <c r="H19" i="1"/>
  <c r="L19" i="1" s="1"/>
  <c r="I19" i="1"/>
  <c r="M16" i="1"/>
  <c r="K17" i="1"/>
  <c r="L17" i="1"/>
  <c r="N18" i="1"/>
  <c r="M18" i="1"/>
  <c r="F19" i="1"/>
  <c r="D13" i="1"/>
  <c r="K19" i="1" l="1"/>
  <c r="N19" i="1"/>
  <c r="M19" i="1"/>
</calcChain>
</file>

<file path=xl/sharedStrings.xml><?xml version="1.0" encoding="utf-8"?>
<sst xmlns="http://schemas.openxmlformats.org/spreadsheetml/2006/main" count="160" uniqueCount="99">
  <si>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</si>
  <si>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</si>
  <si>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</si>
  <si>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</si>
  <si>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</si>
  <si>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</si>
  <si>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</si>
  <si>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</si>
  <si>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</si>
  <si>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</si>
  <si>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</si>
  <si>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</si>
  <si>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</si>
  <si>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</si>
  <si>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</si>
  <si>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</si>
  <si>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</si>
  <si>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</si>
  <si>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</si>
  <si>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</si>
  <si>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</si>
  <si>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</si>
  <si>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</si>
  <si>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</si>
  <si>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</si>
  <si>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</si>
  <si>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</si>
  <si>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</si>
  <si>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</si>
  <si>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</si>
  <si>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</si>
  <si>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</si>
  <si>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</si>
  <si>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</si>
  <si>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</si>
  <si>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</si>
  <si>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</si>
  <si>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</si>
  <si>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Fera</t>
  </si>
  <si>
    <t>Annukka Issakainen</t>
  </si>
  <si>
    <t>12.</t>
  </si>
  <si>
    <t>10.</t>
  </si>
  <si>
    <t>8.</t>
  </si>
  <si>
    <t>5.</t>
  </si>
  <si>
    <t>6.</t>
  </si>
  <si>
    <t>8.4.1982</t>
  </si>
  <si>
    <t>ykköspesis</t>
  </si>
  <si>
    <t>14.07. 1999  Fera - Manse PP  2-1  (0-1, 5-1, 4-0)</t>
  </si>
  <si>
    <t xml:space="preserve">  17 v   3 kk   6 pv</t>
  </si>
  <si>
    <t>3.  ottelu</t>
  </si>
  <si>
    <t>19.08. 2000  ViU - Fera  0-2  (2-3, 1-3)</t>
  </si>
  <si>
    <t xml:space="preserve">  18 v   4 kk 11 pv</t>
  </si>
  <si>
    <t>15.  ottelu</t>
  </si>
  <si>
    <t>08.09. 2001  Fera - IK  1-0  (2-2, 3-2)</t>
  </si>
  <si>
    <t xml:space="preserve">  19 v   5 kk   0 pv</t>
  </si>
  <si>
    <t>32.  ottelu</t>
  </si>
  <si>
    <t>19.07. 2002  ViVe - Fera  2-0  (4-3, 6-5)</t>
  </si>
  <si>
    <t xml:space="preserve">  20 v   3 kk 11 pv</t>
  </si>
  <si>
    <t>Fera = Fera, Rauma (1958)</t>
  </si>
  <si>
    <t>L+T</t>
  </si>
  <si>
    <t>3.</t>
  </si>
  <si>
    <t>9.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</si>
  <si>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</si>
  <si>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</si>
  <si>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</si>
  <si>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</si>
  <si>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</si>
  <si>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</si>
  <si>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</si>
  <si>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</si>
  <si>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</si>
  <si>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</si>
  <si>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</si>
  <si>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</si>
  <si>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</si>
  <si>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23.07. 2005  Oulu</t>
  </si>
  <si>
    <t>1-2  (4-3, 5-6, 0-0, 1-2)</t>
  </si>
  <si>
    <t>Länsi</t>
  </si>
  <si>
    <t>Jarmo Ania</t>
  </si>
  <si>
    <t>2815</t>
  </si>
  <si>
    <t>23 v  3 kk  15 pv</t>
  </si>
  <si>
    <t>jok</t>
  </si>
  <si>
    <t>NAISET</t>
  </si>
  <si>
    <t xml:space="preserve"> ITÄ - LÄNSI - KORTTI</t>
  </si>
  <si>
    <t>B-TYTÖT</t>
  </si>
  <si>
    <t>06.08. 2000  Oulu</t>
  </si>
  <si>
    <t>0-2  (2-7, 1-15)</t>
  </si>
  <si>
    <t>s</t>
  </si>
  <si>
    <t>Matti Leino</t>
  </si>
  <si>
    <t>1380</t>
  </si>
  <si>
    <t>5/5</t>
  </si>
  <si>
    <t>4/4</t>
  </si>
  <si>
    <t>1/1</t>
  </si>
  <si>
    <t>4/9</t>
  </si>
  <si>
    <t>4/5</t>
  </si>
  <si>
    <t>0/2</t>
  </si>
  <si>
    <t xml:space="preserve"> Vuoden tulokas  2002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</si>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</sst>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2" borderId="6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7.8554687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18" width="5.7109375" style="86" customWidth="1"/>
    <col min="19" max="19" width="5.7109375" style="85" customWidth="1"/>
    <col min="20" max="20" width="0.7109375" style="36" customWidth="1"/>
    <col min="21" max="28" width="5.7109375" style="76" customWidth="1"/>
    <col min="29" max="32" width="5.7109375" style="25" customWidth="1"/>
    <col min="33" max="33" width="5.7109375" style="77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39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1999</v>
      </c>
      <c r="C4" s="26" t="s">
        <v>40</v>
      </c>
      <c r="D4" s="27" t="s">
        <v>38</v>
      </c>
      <c r="E4" s="26">
        <v>1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8">
        <v>0</v>
      </c>
      <c r="O4" s="24">
        <v>2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78">
        <v>2000</v>
      </c>
      <c r="C5" s="78"/>
      <c r="D5" s="79" t="s">
        <v>38</v>
      </c>
      <c r="E5" s="78"/>
      <c r="F5" s="81" t="s">
        <v>46</v>
      </c>
      <c r="G5" s="83"/>
      <c r="H5" s="82"/>
      <c r="I5" s="78"/>
      <c r="J5" s="78"/>
      <c r="K5" s="78"/>
      <c r="L5" s="78"/>
      <c r="M5" s="78"/>
      <c r="N5" s="80"/>
      <c r="O5" s="24">
        <v>0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>
        <v>7</v>
      </c>
      <c r="AA5" s="29">
        <v>0</v>
      </c>
      <c r="AB5" s="29">
        <v>0</v>
      </c>
      <c r="AC5" s="29">
        <v>9</v>
      </c>
      <c r="AD5" s="29">
        <v>34</v>
      </c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78">
        <v>2001</v>
      </c>
      <c r="C6" s="78"/>
      <c r="D6" s="79" t="s">
        <v>38</v>
      </c>
      <c r="E6" s="78"/>
      <c r="F6" s="81" t="s">
        <v>46</v>
      </c>
      <c r="G6" s="83"/>
      <c r="H6" s="82"/>
      <c r="I6" s="78"/>
      <c r="J6" s="78"/>
      <c r="K6" s="78"/>
      <c r="L6" s="78"/>
      <c r="M6" s="78"/>
      <c r="N6" s="80"/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>
        <v>7</v>
      </c>
      <c r="AA6" s="29">
        <v>0</v>
      </c>
      <c r="AB6" s="29">
        <v>1</v>
      </c>
      <c r="AC6" s="29">
        <v>8</v>
      </c>
      <c r="AD6" s="29">
        <v>43</v>
      </c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2002</v>
      </c>
      <c r="C7" s="26" t="s">
        <v>41</v>
      </c>
      <c r="D7" s="27" t="s">
        <v>38</v>
      </c>
      <c r="E7" s="26">
        <v>24</v>
      </c>
      <c r="F7" s="26">
        <v>1</v>
      </c>
      <c r="G7" s="26">
        <v>2</v>
      </c>
      <c r="H7" s="26">
        <v>42</v>
      </c>
      <c r="I7" s="26">
        <v>111</v>
      </c>
      <c r="J7" s="26">
        <v>37</v>
      </c>
      <c r="K7" s="26">
        <v>64</v>
      </c>
      <c r="L7" s="26">
        <v>7</v>
      </c>
      <c r="M7" s="26">
        <v>3</v>
      </c>
      <c r="N7" s="28">
        <v>0.746</v>
      </c>
      <c r="O7" s="24">
        <f>PRODUCT(I7/N7)</f>
        <v>148.79356568364611</v>
      </c>
      <c r="P7" s="18"/>
      <c r="Q7" s="18" t="s">
        <v>61</v>
      </c>
      <c r="R7" s="18"/>
      <c r="S7" s="18"/>
      <c r="T7" s="24"/>
      <c r="U7" s="26"/>
      <c r="V7" s="26"/>
      <c r="W7" s="26"/>
      <c r="X7" s="26"/>
      <c r="Y7" s="26"/>
      <c r="Z7" s="29">
        <v>7</v>
      </c>
      <c r="AA7" s="29">
        <v>2</v>
      </c>
      <c r="AB7" s="29">
        <v>4</v>
      </c>
      <c r="AC7" s="29">
        <v>17</v>
      </c>
      <c r="AD7" s="29">
        <v>44</v>
      </c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2003</v>
      </c>
      <c r="C8" s="26" t="s">
        <v>42</v>
      </c>
      <c r="D8" s="27" t="s">
        <v>38</v>
      </c>
      <c r="E8" s="26">
        <v>19</v>
      </c>
      <c r="F8" s="26">
        <v>1</v>
      </c>
      <c r="G8" s="26">
        <v>2</v>
      </c>
      <c r="H8" s="26">
        <v>26</v>
      </c>
      <c r="I8" s="26">
        <v>80</v>
      </c>
      <c r="J8" s="26">
        <v>27</v>
      </c>
      <c r="K8" s="26">
        <v>46</v>
      </c>
      <c r="L8" s="26">
        <v>4</v>
      </c>
      <c r="M8" s="26">
        <v>3</v>
      </c>
      <c r="N8" s="28">
        <v>0.60199999999999998</v>
      </c>
      <c r="O8" s="24">
        <f>PRODUCT(I8/N8)</f>
        <v>132.89036544850498</v>
      </c>
      <c r="P8" s="18"/>
      <c r="Q8" s="18"/>
      <c r="R8" s="18"/>
      <c r="S8" s="18"/>
      <c r="T8" s="24"/>
      <c r="U8" s="26">
        <v>3</v>
      </c>
      <c r="V8" s="26">
        <v>0</v>
      </c>
      <c r="W8" s="26">
        <v>0</v>
      </c>
      <c r="X8" s="26">
        <v>4</v>
      </c>
      <c r="Y8" s="26">
        <v>7</v>
      </c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2004</v>
      </c>
      <c r="C9" s="26" t="s">
        <v>43</v>
      </c>
      <c r="D9" s="27" t="s">
        <v>38</v>
      </c>
      <c r="E9" s="26">
        <v>3</v>
      </c>
      <c r="F9" s="26">
        <v>0</v>
      </c>
      <c r="G9" s="26">
        <v>0</v>
      </c>
      <c r="H9" s="26">
        <v>3</v>
      </c>
      <c r="I9" s="26">
        <v>11</v>
      </c>
      <c r="J9" s="26">
        <v>5</v>
      </c>
      <c r="K9" s="26">
        <v>5</v>
      </c>
      <c r="L9" s="26">
        <v>1</v>
      </c>
      <c r="M9" s="26">
        <v>0</v>
      </c>
      <c r="N9" s="28">
        <v>0.73299999999999998</v>
      </c>
      <c r="O9" s="24">
        <f>PRODUCT(I9/N9)</f>
        <v>15.006821282401091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2005</v>
      </c>
      <c r="C10" s="26" t="s">
        <v>43</v>
      </c>
      <c r="D10" s="27" t="s">
        <v>38</v>
      </c>
      <c r="E10" s="26">
        <v>20</v>
      </c>
      <c r="F10" s="26">
        <v>1</v>
      </c>
      <c r="G10" s="26">
        <v>2</v>
      </c>
      <c r="H10" s="26">
        <v>41</v>
      </c>
      <c r="I10" s="26">
        <v>89</v>
      </c>
      <c r="J10" s="26">
        <v>21</v>
      </c>
      <c r="K10" s="26">
        <v>53</v>
      </c>
      <c r="L10" s="26">
        <v>12</v>
      </c>
      <c r="M10" s="26">
        <v>3</v>
      </c>
      <c r="N10" s="28">
        <v>0.60499999999999998</v>
      </c>
      <c r="O10" s="24">
        <f>PRODUCT(I10/N10)</f>
        <v>147.10743801652893</v>
      </c>
      <c r="P10" s="18"/>
      <c r="Q10" s="26" t="s">
        <v>60</v>
      </c>
      <c r="R10" s="18"/>
      <c r="S10" s="18"/>
      <c r="T10" s="24" t="e">
        <f t="shared" ref="T10:T12" si="0">PRODUCT(L10/S10)</f>
        <v>#DIV/0!</v>
      </c>
      <c r="U10" s="26">
        <v>7</v>
      </c>
      <c r="V10" s="26">
        <v>1</v>
      </c>
      <c r="W10" s="26">
        <v>0</v>
      </c>
      <c r="X10" s="26">
        <v>14</v>
      </c>
      <c r="Y10" s="26">
        <v>32</v>
      </c>
      <c r="Z10" s="29"/>
      <c r="AA10" s="29"/>
      <c r="AB10" s="29"/>
      <c r="AC10" s="29"/>
      <c r="AD10" s="29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2006</v>
      </c>
      <c r="C11" s="26" t="s">
        <v>44</v>
      </c>
      <c r="D11" s="27" t="s">
        <v>38</v>
      </c>
      <c r="E11" s="26">
        <v>14</v>
      </c>
      <c r="F11" s="26">
        <v>0</v>
      </c>
      <c r="G11" s="26">
        <v>2</v>
      </c>
      <c r="H11" s="26">
        <v>15</v>
      </c>
      <c r="I11" s="26">
        <v>49</v>
      </c>
      <c r="J11" s="26">
        <v>26</v>
      </c>
      <c r="K11" s="26">
        <v>16</v>
      </c>
      <c r="L11" s="26">
        <v>5</v>
      </c>
      <c r="M11" s="26">
        <v>2</v>
      </c>
      <c r="N11" s="28">
        <v>0.52700000000000002</v>
      </c>
      <c r="O11" s="24">
        <f>PRODUCT(I11/N11)</f>
        <v>92.979127134724848</v>
      </c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1">SUM(E4:E11)</f>
        <v>81</v>
      </c>
      <c r="F12" s="18">
        <f t="shared" si="1"/>
        <v>3</v>
      </c>
      <c r="G12" s="18">
        <f t="shared" si="1"/>
        <v>8</v>
      </c>
      <c r="H12" s="18">
        <f t="shared" si="1"/>
        <v>127</v>
      </c>
      <c r="I12" s="18">
        <f t="shared" si="1"/>
        <v>340</v>
      </c>
      <c r="J12" s="18">
        <f t="shared" si="1"/>
        <v>116</v>
      </c>
      <c r="K12" s="18">
        <f t="shared" si="1"/>
        <v>184</v>
      </c>
      <c r="L12" s="18">
        <f t="shared" si="1"/>
        <v>29</v>
      </c>
      <c r="M12" s="18">
        <f t="shared" si="1"/>
        <v>11</v>
      </c>
      <c r="N12" s="30">
        <f>PRODUCT(I12/O12)</f>
        <v>0.63105848912890172</v>
      </c>
      <c r="O12" s="31">
        <f t="shared" ref="O12:AJ12" si="2">SUM(O4:O11)</f>
        <v>538.77731756580602</v>
      </c>
      <c r="P12" s="18"/>
      <c r="Q12" s="18"/>
      <c r="R12" s="18"/>
      <c r="S12" s="18"/>
      <c r="T12" s="24" t="e">
        <f t="shared" si="0"/>
        <v>#DIV/0!</v>
      </c>
      <c r="U12" s="18">
        <f t="shared" si="2"/>
        <v>10</v>
      </c>
      <c r="V12" s="18">
        <f t="shared" si="2"/>
        <v>1</v>
      </c>
      <c r="W12" s="18">
        <f t="shared" si="2"/>
        <v>0</v>
      </c>
      <c r="X12" s="18">
        <f t="shared" si="2"/>
        <v>18</v>
      </c>
      <c r="Y12" s="18">
        <f t="shared" si="2"/>
        <v>39</v>
      </c>
      <c r="Z12" s="18">
        <f t="shared" si="2"/>
        <v>21</v>
      </c>
      <c r="AA12" s="18">
        <f t="shared" si="2"/>
        <v>2</v>
      </c>
      <c r="AB12" s="18">
        <f t="shared" si="2"/>
        <v>5</v>
      </c>
      <c r="AC12" s="18">
        <f t="shared" si="2"/>
        <v>34</v>
      </c>
      <c r="AD12" s="18">
        <f t="shared" si="2"/>
        <v>121</v>
      </c>
      <c r="AE12" s="18">
        <f t="shared" si="2"/>
        <v>1</v>
      </c>
      <c r="AF12" s="18">
        <f t="shared" si="2"/>
        <v>0</v>
      </c>
      <c r="AG12" s="18">
        <f t="shared" si="2"/>
        <v>0</v>
      </c>
      <c r="AH12" s="18">
        <f t="shared" si="2"/>
        <v>0</v>
      </c>
      <c r="AI12" s="18">
        <f t="shared" si="2"/>
        <v>0</v>
      </c>
      <c r="AJ12" s="18">
        <f t="shared" si="2"/>
        <v>0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7" t="s">
        <v>2</v>
      </c>
      <c r="C13" s="32"/>
      <c r="D13" s="33">
        <f>SUM(F12:H12)+((I12-F12-G12)/3)+(E12/3)+(AE12*25)+(AF12*25)+(AG12*10)+(AH12*25)+(AI12*20)+(AJ12*15)</f>
        <v>299.66666666666669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1"/>
      <c r="AI13" s="35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40"/>
      <c r="AC15" s="40"/>
      <c r="AD15" s="12"/>
      <c r="AE15" s="12"/>
      <c r="AF15" s="12"/>
      <c r="AG15" s="11"/>
      <c r="AH15" s="12"/>
      <c r="AI15" s="12"/>
      <c r="AJ15" s="42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9" t="s">
        <v>17</v>
      </c>
      <c r="C16" s="12"/>
      <c r="D16" s="42"/>
      <c r="E16" s="26">
        <f>PRODUCT(E12)</f>
        <v>81</v>
      </c>
      <c r="F16" s="26">
        <f>PRODUCT(F12)</f>
        <v>3</v>
      </c>
      <c r="G16" s="26">
        <f>PRODUCT(G12)</f>
        <v>8</v>
      </c>
      <c r="H16" s="26">
        <f>PRODUCT(H12)</f>
        <v>127</v>
      </c>
      <c r="I16" s="26">
        <f>PRODUCT(I12)</f>
        <v>340</v>
      </c>
      <c r="J16" s="1"/>
      <c r="K16" s="43">
        <f>PRODUCT((F16+G16)/E16)</f>
        <v>0.13580246913580246</v>
      </c>
      <c r="L16" s="43">
        <f>PRODUCT(H16/E16)</f>
        <v>1.5679012345679013</v>
      </c>
      <c r="M16" s="43">
        <f>PRODUCT(I16/E16)</f>
        <v>4.1975308641975309</v>
      </c>
      <c r="N16" s="28">
        <f>PRODUCT(N12)</f>
        <v>0.63105848912890172</v>
      </c>
      <c r="O16" s="24">
        <f>PRODUCT(O12)</f>
        <v>538.77731756580602</v>
      </c>
      <c r="P16" s="44" t="s">
        <v>33</v>
      </c>
      <c r="Q16" s="45"/>
      <c r="R16" s="46" t="s">
        <v>47</v>
      </c>
      <c r="S16" s="46"/>
      <c r="T16" s="46"/>
      <c r="U16" s="46"/>
      <c r="V16" s="46"/>
      <c r="W16" s="46"/>
      <c r="X16" s="46"/>
      <c r="Y16" s="46"/>
      <c r="Z16" s="46"/>
      <c r="AA16" s="46"/>
      <c r="AB16" s="48" t="s">
        <v>36</v>
      </c>
      <c r="AC16" s="46"/>
      <c r="AD16" s="46" t="s">
        <v>48</v>
      </c>
      <c r="AE16" s="47"/>
      <c r="AF16" s="46"/>
      <c r="AG16" s="46"/>
      <c r="AH16" s="48"/>
      <c r="AI16" s="46"/>
      <c r="AJ16" s="145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9" t="s">
        <v>18</v>
      </c>
      <c r="C17" s="50"/>
      <c r="D17" s="51"/>
      <c r="E17" s="26">
        <f>PRODUCT(U12)</f>
        <v>10</v>
      </c>
      <c r="F17" s="26">
        <f>PRODUCT(V12)</f>
        <v>1</v>
      </c>
      <c r="G17" s="26">
        <f>PRODUCT(W12)</f>
        <v>0</v>
      </c>
      <c r="H17" s="26">
        <f>PRODUCT(X12)</f>
        <v>18</v>
      </c>
      <c r="I17" s="26">
        <f>PRODUCT(Y12)</f>
        <v>39</v>
      </c>
      <c r="J17" s="1"/>
      <c r="K17" s="43">
        <f>PRODUCT((F17+G17)/E17)</f>
        <v>0.1</v>
      </c>
      <c r="L17" s="43">
        <f>PRODUCT(H17/E17)</f>
        <v>1.8</v>
      </c>
      <c r="M17" s="43">
        <f>PRODUCT(I17/E17)</f>
        <v>3.9</v>
      </c>
      <c r="N17" s="28">
        <f>PRODUCT(I17/O17)</f>
        <v>0.609375</v>
      </c>
      <c r="O17" s="52">
        <v>64</v>
      </c>
      <c r="P17" s="53" t="s">
        <v>97</v>
      </c>
      <c r="Q17" s="54"/>
      <c r="R17" s="55" t="s">
        <v>53</v>
      </c>
      <c r="S17" s="55"/>
      <c r="T17" s="55"/>
      <c r="U17" s="55"/>
      <c r="V17" s="55"/>
      <c r="W17" s="55"/>
      <c r="X17" s="55"/>
      <c r="Y17" s="55"/>
      <c r="Z17" s="55"/>
      <c r="AA17" s="55"/>
      <c r="AB17" s="57" t="s">
        <v>52</v>
      </c>
      <c r="AC17" s="55"/>
      <c r="AD17" s="55" t="s">
        <v>54</v>
      </c>
      <c r="AE17" s="56"/>
      <c r="AF17" s="55"/>
      <c r="AG17" s="55"/>
      <c r="AH17" s="57"/>
      <c r="AI17" s="55"/>
      <c r="AJ17" s="14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8" t="s">
        <v>19</v>
      </c>
      <c r="C18" s="59"/>
      <c r="D18" s="60"/>
      <c r="E18" s="29">
        <f>PRODUCT(Z12)</f>
        <v>21</v>
      </c>
      <c r="F18" s="29">
        <f>PRODUCT(AA12)</f>
        <v>2</v>
      </c>
      <c r="G18" s="29">
        <f>PRODUCT(AB12)</f>
        <v>5</v>
      </c>
      <c r="H18" s="29">
        <f>PRODUCT(AC12)</f>
        <v>34</v>
      </c>
      <c r="I18" s="29">
        <f>PRODUCT(AD12)</f>
        <v>121</v>
      </c>
      <c r="J18" s="1"/>
      <c r="K18" s="61">
        <f>PRODUCT((F18+G18)/E18)</f>
        <v>0.33333333333333331</v>
      </c>
      <c r="L18" s="61">
        <f>PRODUCT(H18/E18)</f>
        <v>1.6190476190476191</v>
      </c>
      <c r="M18" s="61">
        <f>PRODUCT(I18/E18)</f>
        <v>5.7619047619047619</v>
      </c>
      <c r="N18" s="62">
        <f>PRODUCT(I18/O18)</f>
        <v>0.75624999999999998</v>
      </c>
      <c r="O18" s="24">
        <v>160</v>
      </c>
      <c r="P18" s="53" t="s">
        <v>98</v>
      </c>
      <c r="Q18" s="54"/>
      <c r="R18" s="55" t="s">
        <v>50</v>
      </c>
      <c r="S18" s="55"/>
      <c r="T18" s="55"/>
      <c r="U18" s="55"/>
      <c r="V18" s="55"/>
      <c r="W18" s="55"/>
      <c r="X18" s="55"/>
      <c r="Y18" s="55"/>
      <c r="Z18" s="55"/>
      <c r="AA18" s="55"/>
      <c r="AB18" s="57" t="s">
        <v>49</v>
      </c>
      <c r="AC18" s="55"/>
      <c r="AD18" s="55" t="s">
        <v>51</v>
      </c>
      <c r="AE18" s="56"/>
      <c r="AF18" s="55"/>
      <c r="AG18" s="55"/>
      <c r="AH18" s="57"/>
      <c r="AI18" s="55"/>
      <c r="AJ18" s="14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63" t="s">
        <v>20</v>
      </c>
      <c r="C19" s="64"/>
      <c r="D19" s="65"/>
      <c r="E19" s="18">
        <f>SUM(E16:E18)</f>
        <v>112</v>
      </c>
      <c r="F19" s="18">
        <f>SUM(F16:F18)</f>
        <v>6</v>
      </c>
      <c r="G19" s="18">
        <f>SUM(G16:G18)</f>
        <v>13</v>
      </c>
      <c r="H19" s="18">
        <f>SUM(H16:H18)</f>
        <v>179</v>
      </c>
      <c r="I19" s="18">
        <f>SUM(I16:I18)</f>
        <v>500</v>
      </c>
      <c r="J19" s="1"/>
      <c r="K19" s="66">
        <f>PRODUCT((F19+G19)/E19)</f>
        <v>0.16964285714285715</v>
      </c>
      <c r="L19" s="66">
        <f>PRODUCT(H19/E19)</f>
        <v>1.5982142857142858</v>
      </c>
      <c r="M19" s="66">
        <f>PRODUCT(I19/E19)</f>
        <v>4.4642857142857144</v>
      </c>
      <c r="N19" s="30">
        <f>PRODUCT(I19/O19)</f>
        <v>0.65549930298873127</v>
      </c>
      <c r="O19" s="24">
        <f>SUM(O16:O18)</f>
        <v>762.77731756580602</v>
      </c>
      <c r="P19" s="67" t="s">
        <v>34</v>
      </c>
      <c r="Q19" s="68"/>
      <c r="R19" s="69" t="s">
        <v>56</v>
      </c>
      <c r="S19" s="69"/>
      <c r="T19" s="69"/>
      <c r="U19" s="69"/>
      <c r="V19" s="69"/>
      <c r="W19" s="69"/>
      <c r="X19" s="69"/>
      <c r="Y19" s="69"/>
      <c r="Z19" s="69"/>
      <c r="AA19" s="69"/>
      <c r="AB19" s="71" t="s">
        <v>55</v>
      </c>
      <c r="AC19" s="69"/>
      <c r="AD19" s="69" t="s">
        <v>57</v>
      </c>
      <c r="AE19" s="70"/>
      <c r="AF19" s="69"/>
      <c r="AG19" s="69"/>
      <c r="AH19" s="71"/>
      <c r="AI19" s="69"/>
      <c r="AJ19" s="147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7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9" t="s">
        <v>96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43"/>
      <c r="O21" s="11"/>
      <c r="P21" s="12"/>
      <c r="Q21" s="12"/>
      <c r="R21" s="12"/>
      <c r="S21" s="12"/>
      <c r="T21" s="11"/>
      <c r="U21" s="11"/>
      <c r="V21" s="144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1"/>
      <c r="AH21" s="12"/>
      <c r="AI21" s="12"/>
      <c r="AJ21" s="42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4"/>
      <c r="O22" s="24"/>
      <c r="P22" s="1"/>
      <c r="Q22" s="37"/>
      <c r="R22" s="1"/>
      <c r="S22" s="1"/>
      <c r="T22" s="24"/>
      <c r="U22" s="24"/>
      <c r="V22" s="7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 t="s">
        <v>37</v>
      </c>
      <c r="C23" s="1"/>
      <c r="D23" s="1" t="s">
        <v>58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7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74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3"/>
      <c r="N28" s="73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7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72"/>
      <c r="W30" s="1"/>
      <c r="X30" s="24"/>
      <c r="Y30" s="24"/>
      <c r="Z30" s="24"/>
      <c r="AA30" s="24"/>
      <c r="AB30" s="1"/>
      <c r="AC30" s="24"/>
      <c r="AD30" s="24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72"/>
      <c r="W31" s="1"/>
      <c r="X31" s="24"/>
      <c r="Y31" s="24"/>
      <c r="Z31" s="24"/>
      <c r="AA31" s="24"/>
      <c r="AB31" s="1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1"/>
      <c r="V32" s="37"/>
      <c r="W32" s="1"/>
      <c r="X32" s="1"/>
      <c r="Y32" s="24"/>
      <c r="Z32" s="24"/>
      <c r="AA32" s="72"/>
      <c r="AB32" s="1"/>
      <c r="AC32" s="24"/>
      <c r="AD32" s="24"/>
      <c r="AE32" s="24"/>
      <c r="AF32" s="24"/>
      <c r="AG32" s="24"/>
      <c r="AH32" s="24"/>
      <c r="AI32" s="24"/>
      <c r="AJ32" s="24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37"/>
      <c r="R33" s="1"/>
      <c r="S33" s="1"/>
      <c r="T33" s="24"/>
      <c r="U33" s="1"/>
      <c r="V33" s="37"/>
      <c r="W33" s="1"/>
      <c r="X33" s="1"/>
      <c r="Y33" s="24"/>
      <c r="Z33" s="24"/>
      <c r="AA33" s="72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3"/>
      <c r="N34" s="34"/>
      <c r="O34" s="24"/>
      <c r="P34" s="1"/>
      <c r="Q34" s="37"/>
      <c r="R34" s="1"/>
      <c r="S34" s="24"/>
      <c r="T34" s="24"/>
      <c r="U34" s="1"/>
      <c r="V34" s="37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24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3"/>
      <c r="N35" s="73"/>
      <c r="O35" s="24"/>
      <c r="P35" s="24"/>
      <c r="Q35" s="24"/>
      <c r="R35" s="24"/>
      <c r="S35" s="24"/>
      <c r="T35" s="24"/>
      <c r="U35" s="1"/>
      <c r="V35" s="37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72"/>
      <c r="AB36" s="1"/>
      <c r="AC36" s="1"/>
      <c r="AD36" s="1"/>
      <c r="AE36" s="1"/>
      <c r="AF36" s="1"/>
      <c r="AG36" s="24"/>
      <c r="AH36" s="1"/>
      <c r="AI36" s="1"/>
      <c r="AJ36" s="1"/>
      <c r="AK36" s="8"/>
      <c r="AL36" s="74"/>
      <c r="AM36" s="74"/>
      <c r="AN36" s="74"/>
      <c r="AO36" s="74"/>
      <c r="AP36" s="74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2"/>
      <c r="AB37" s="1"/>
      <c r="AC37" s="24"/>
      <c r="AD37" s="24"/>
      <c r="AE37" s="24"/>
      <c r="AF37" s="24"/>
      <c r="AG37" s="24"/>
      <c r="AH37" s="24"/>
      <c r="AI37" s="24"/>
      <c r="AJ37" s="24"/>
      <c r="AK37" s="8"/>
      <c r="AL37" s="74"/>
      <c r="AM37" s="74"/>
      <c r="AN37" s="74"/>
      <c r="AO37" s="74"/>
      <c r="AP37" s="74"/>
    </row>
    <row r="38" spans="1:42" ht="15" customHeight="1" x14ac:dyDescent="0.25">
      <c r="A38" s="7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72"/>
      <c r="AB38" s="1"/>
      <c r="AC38" s="24"/>
      <c r="AD38" s="24"/>
      <c r="AE38" s="24"/>
      <c r="AF38" s="24"/>
      <c r="AG38" s="24"/>
      <c r="AH38" s="24"/>
      <c r="AI38" s="24"/>
      <c r="AJ38" s="24"/>
      <c r="AK38" s="8"/>
    </row>
    <row r="39" spans="1:42" ht="15" customHeight="1" x14ac:dyDescent="0.25">
      <c r="A39" s="7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72"/>
      <c r="AB39" s="1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7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72"/>
      <c r="AB40" s="1"/>
      <c r="AC40" s="1"/>
      <c r="AD40" s="1"/>
      <c r="AE40" s="1"/>
      <c r="AF40" s="1"/>
      <c r="AG40" s="24"/>
      <c r="AH40" s="1"/>
      <c r="AI40" s="1"/>
      <c r="AJ40" s="1"/>
      <c r="AK40" s="8"/>
    </row>
    <row r="41" spans="1:42" ht="15" customHeight="1" x14ac:dyDescent="0.25">
      <c r="A41" s="75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3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24"/>
      <c r="AH41" s="1"/>
      <c r="AI41" s="1"/>
      <c r="AJ41" s="1"/>
      <c r="AK41" s="8"/>
    </row>
    <row r="42" spans="1:42" ht="15" customHeight="1" x14ac:dyDescent="0.25">
      <c r="A42" s="7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72"/>
      <c r="AB42" s="1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2"/>
      <c r="AB43" s="1"/>
      <c r="AC43" s="1"/>
      <c r="AD43" s="1"/>
      <c r="AE43" s="1"/>
      <c r="AF43" s="1"/>
      <c r="AG43" s="24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2"/>
      <c r="AB44" s="1"/>
      <c r="AC44" s="1"/>
      <c r="AD44" s="1"/>
      <c r="AE44" s="1"/>
      <c r="AF44" s="1"/>
      <c r="AG44" s="24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72"/>
      <c r="AB45" s="1"/>
      <c r="AC45" s="1"/>
      <c r="AD45" s="1"/>
      <c r="AE45" s="1"/>
      <c r="AF45" s="1"/>
      <c r="AG45" s="24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72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72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P48" s="24"/>
      <c r="Q48" s="24"/>
      <c r="R48" s="24"/>
      <c r="S48" s="24"/>
      <c r="T48" s="24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24"/>
      <c r="Q51" s="24"/>
      <c r="R51" s="24"/>
      <c r="S51" s="24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0" style="115" customWidth="1"/>
    <col min="3" max="3" width="23" style="85" customWidth="1"/>
    <col min="4" max="4" width="10.5703125" style="116" customWidth="1"/>
    <col min="5" max="5" width="10.28515625" style="116" customWidth="1"/>
    <col min="6" max="6" width="0.7109375" style="36" customWidth="1"/>
    <col min="7" max="11" width="4.7109375" style="85" customWidth="1"/>
    <col min="12" max="12" width="6.28515625" style="85" customWidth="1"/>
    <col min="13" max="16" width="4.7109375" style="85" customWidth="1"/>
    <col min="17" max="21" width="6.7109375" style="134" customWidth="1"/>
    <col min="22" max="22" width="11" style="85" customWidth="1"/>
    <col min="23" max="23" width="24.140625" style="116" customWidth="1"/>
    <col min="24" max="24" width="9.42578125" style="85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2" t="s">
        <v>83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28"/>
      <c r="R1" s="128"/>
      <c r="S1" s="128"/>
      <c r="T1" s="128"/>
      <c r="U1" s="128"/>
      <c r="V1" s="87"/>
      <c r="W1" s="88"/>
      <c r="X1" s="82"/>
      <c r="Y1" s="89"/>
      <c r="Z1" s="89"/>
      <c r="AA1" s="89"/>
      <c r="AB1" s="89"/>
      <c r="AC1" s="89"/>
      <c r="AD1" s="89"/>
    </row>
    <row r="2" spans="1:30" x14ac:dyDescent="0.25">
      <c r="A2" s="8"/>
      <c r="B2" s="10" t="s">
        <v>39</v>
      </c>
      <c r="C2" s="4" t="s">
        <v>45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29"/>
      <c r="R2" s="129"/>
      <c r="S2" s="129"/>
      <c r="T2" s="129"/>
      <c r="U2" s="129"/>
      <c r="V2" s="11"/>
      <c r="W2" s="90"/>
      <c r="X2" s="41"/>
      <c r="Y2" s="89"/>
      <c r="Z2" s="89"/>
      <c r="AA2" s="89"/>
      <c r="AB2" s="89"/>
      <c r="AC2" s="89"/>
      <c r="AD2" s="89"/>
    </row>
    <row r="3" spans="1:30" x14ac:dyDescent="0.25">
      <c r="A3" s="8"/>
      <c r="B3" s="92" t="s">
        <v>82</v>
      </c>
      <c r="C3" s="22" t="s">
        <v>62</v>
      </c>
      <c r="D3" s="93" t="s">
        <v>63</v>
      </c>
      <c r="E3" s="94" t="s">
        <v>1</v>
      </c>
      <c r="F3" s="24"/>
      <c r="G3" s="95" t="s">
        <v>64</v>
      </c>
      <c r="H3" s="96" t="s">
        <v>65</v>
      </c>
      <c r="I3" s="96" t="s">
        <v>30</v>
      </c>
      <c r="J3" s="17" t="s">
        <v>66</v>
      </c>
      <c r="K3" s="97" t="s">
        <v>67</v>
      </c>
      <c r="L3" s="97" t="s">
        <v>68</v>
      </c>
      <c r="M3" s="95" t="s">
        <v>69</v>
      </c>
      <c r="N3" s="95" t="s">
        <v>29</v>
      </c>
      <c r="O3" s="96" t="s">
        <v>70</v>
      </c>
      <c r="P3" s="95" t="s">
        <v>65</v>
      </c>
      <c r="Q3" s="130" t="s">
        <v>3</v>
      </c>
      <c r="R3" s="130">
        <v>1</v>
      </c>
      <c r="S3" s="130">
        <v>2</v>
      </c>
      <c r="T3" s="130">
        <v>3</v>
      </c>
      <c r="U3" s="130" t="s">
        <v>71</v>
      </c>
      <c r="V3" s="17" t="s">
        <v>21</v>
      </c>
      <c r="W3" s="16" t="s">
        <v>72</v>
      </c>
      <c r="X3" s="16" t="s">
        <v>73</v>
      </c>
      <c r="Y3" s="89"/>
      <c r="Z3" s="89"/>
      <c r="AA3" s="89"/>
      <c r="AB3" s="89"/>
      <c r="AC3" s="89"/>
      <c r="AD3" s="89"/>
    </row>
    <row r="4" spans="1:30" x14ac:dyDescent="0.25">
      <c r="A4" s="118"/>
      <c r="B4" s="119" t="s">
        <v>75</v>
      </c>
      <c r="C4" s="123" t="s">
        <v>76</v>
      </c>
      <c r="D4" s="119" t="s">
        <v>77</v>
      </c>
      <c r="E4" s="124" t="s">
        <v>38</v>
      </c>
      <c r="F4" s="127"/>
      <c r="G4" s="120">
        <v>1</v>
      </c>
      <c r="H4" s="120"/>
      <c r="I4" s="120"/>
      <c r="J4" s="120"/>
      <c r="K4" s="120" t="s">
        <v>81</v>
      </c>
      <c r="L4" s="120"/>
      <c r="M4" s="120">
        <v>1</v>
      </c>
      <c r="N4" s="120"/>
      <c r="O4" s="120"/>
      <c r="P4" s="120">
        <v>1</v>
      </c>
      <c r="Q4" s="121" t="s">
        <v>90</v>
      </c>
      <c r="R4" s="121" t="s">
        <v>91</v>
      </c>
      <c r="S4" s="121" t="s">
        <v>92</v>
      </c>
      <c r="T4" s="121"/>
      <c r="U4" s="121"/>
      <c r="V4" s="125">
        <v>1</v>
      </c>
      <c r="W4" s="123" t="s">
        <v>78</v>
      </c>
      <c r="X4" s="121" t="s">
        <v>79</v>
      </c>
      <c r="Y4" s="89"/>
      <c r="Z4" s="89"/>
      <c r="AA4" s="89"/>
      <c r="AB4" s="89"/>
      <c r="AC4" s="89"/>
      <c r="AD4" s="89"/>
    </row>
    <row r="5" spans="1:30" x14ac:dyDescent="0.25">
      <c r="A5" s="23"/>
      <c r="B5" s="98" t="s">
        <v>74</v>
      </c>
      <c r="C5" s="99" t="s">
        <v>80</v>
      </c>
      <c r="D5" s="100"/>
      <c r="E5" s="101"/>
      <c r="F5" s="102"/>
      <c r="G5" s="103"/>
      <c r="H5" s="103"/>
      <c r="I5" s="103"/>
      <c r="J5" s="104"/>
      <c r="K5" s="104"/>
      <c r="L5" s="104"/>
      <c r="M5" s="103"/>
      <c r="N5" s="103"/>
      <c r="O5" s="103"/>
      <c r="P5" s="103"/>
      <c r="Q5" s="131"/>
      <c r="R5" s="131"/>
      <c r="S5" s="131"/>
      <c r="T5" s="131"/>
      <c r="U5" s="131"/>
      <c r="V5" s="103"/>
      <c r="W5" s="100"/>
      <c r="X5" s="105"/>
      <c r="Y5" s="89"/>
      <c r="Z5" s="89"/>
      <c r="AA5" s="89"/>
      <c r="AB5" s="89"/>
      <c r="AC5" s="89"/>
      <c r="AD5" s="89"/>
    </row>
    <row r="6" spans="1:30" x14ac:dyDescent="0.25">
      <c r="A6" s="23"/>
      <c r="B6" s="106"/>
      <c r="C6" s="107"/>
      <c r="D6" s="107"/>
      <c r="E6" s="108"/>
      <c r="F6" s="108"/>
      <c r="G6" s="109"/>
      <c r="H6" s="110"/>
      <c r="I6" s="108"/>
      <c r="J6" s="110"/>
      <c r="K6" s="110"/>
      <c r="L6" s="110"/>
      <c r="M6" s="110"/>
      <c r="N6" s="110"/>
      <c r="O6" s="110"/>
      <c r="P6" s="110"/>
      <c r="Q6" s="132"/>
      <c r="R6" s="132"/>
      <c r="S6" s="132"/>
      <c r="T6" s="132"/>
      <c r="U6" s="132"/>
      <c r="V6" s="110"/>
      <c r="W6" s="110"/>
      <c r="X6" s="111"/>
      <c r="Y6" s="89"/>
      <c r="Z6" s="89"/>
      <c r="AA6" s="89"/>
      <c r="AB6" s="89"/>
      <c r="AC6" s="89"/>
      <c r="AD6" s="89"/>
    </row>
    <row r="7" spans="1:30" x14ac:dyDescent="0.25">
      <c r="A7" s="8"/>
      <c r="B7" s="92" t="s">
        <v>84</v>
      </c>
      <c r="C7" s="22" t="s">
        <v>62</v>
      </c>
      <c r="D7" s="93" t="s">
        <v>63</v>
      </c>
      <c r="E7" s="94" t="s">
        <v>1</v>
      </c>
      <c r="F7" s="24"/>
      <c r="G7" s="95" t="s">
        <v>64</v>
      </c>
      <c r="H7" s="96" t="s">
        <v>65</v>
      </c>
      <c r="I7" s="96" t="s">
        <v>30</v>
      </c>
      <c r="J7" s="17" t="s">
        <v>66</v>
      </c>
      <c r="K7" s="97" t="s">
        <v>67</v>
      </c>
      <c r="L7" s="97" t="s">
        <v>68</v>
      </c>
      <c r="M7" s="95" t="s">
        <v>69</v>
      </c>
      <c r="N7" s="95" t="s">
        <v>29</v>
      </c>
      <c r="O7" s="96" t="s">
        <v>70</v>
      </c>
      <c r="P7" s="95" t="s">
        <v>65</v>
      </c>
      <c r="Q7" s="130" t="s">
        <v>3</v>
      </c>
      <c r="R7" s="130">
        <v>1</v>
      </c>
      <c r="S7" s="130">
        <v>2</v>
      </c>
      <c r="T7" s="130">
        <v>3</v>
      </c>
      <c r="U7" s="130" t="s">
        <v>71</v>
      </c>
      <c r="V7" s="17" t="s">
        <v>21</v>
      </c>
      <c r="W7" s="16" t="s">
        <v>72</v>
      </c>
      <c r="X7" s="16" t="s">
        <v>73</v>
      </c>
      <c r="Y7" s="89"/>
      <c r="Z7" s="89"/>
      <c r="AA7" s="89"/>
      <c r="AB7" s="89"/>
      <c r="AC7" s="89"/>
      <c r="AD7" s="89"/>
    </row>
    <row r="8" spans="1:30" x14ac:dyDescent="0.25">
      <c r="A8" s="23"/>
      <c r="B8" s="119" t="s">
        <v>85</v>
      </c>
      <c r="C8" s="123" t="s">
        <v>86</v>
      </c>
      <c r="D8" s="119" t="s">
        <v>77</v>
      </c>
      <c r="E8" s="124" t="s">
        <v>38</v>
      </c>
      <c r="F8" s="110"/>
      <c r="G8" s="120">
        <v>1</v>
      </c>
      <c r="H8" s="120"/>
      <c r="I8" s="120"/>
      <c r="J8" s="120" t="s">
        <v>87</v>
      </c>
      <c r="K8" s="120">
        <v>1</v>
      </c>
      <c r="L8" s="120"/>
      <c r="M8" s="120">
        <v>1</v>
      </c>
      <c r="N8" s="120"/>
      <c r="O8" s="120"/>
      <c r="P8" s="120">
        <v>1</v>
      </c>
      <c r="Q8" s="121" t="s">
        <v>93</v>
      </c>
      <c r="R8" s="121" t="s">
        <v>94</v>
      </c>
      <c r="S8" s="121" t="s">
        <v>95</v>
      </c>
      <c r="T8" s="121" t="s">
        <v>95</v>
      </c>
      <c r="U8" s="121"/>
      <c r="V8" s="125">
        <v>0.44400000000000001</v>
      </c>
      <c r="W8" s="126" t="s">
        <v>88</v>
      </c>
      <c r="X8" s="121" t="s">
        <v>89</v>
      </c>
      <c r="Y8" s="89"/>
      <c r="Z8" s="89"/>
      <c r="AA8" s="89"/>
      <c r="AB8" s="89"/>
      <c r="AC8" s="89"/>
      <c r="AD8" s="89"/>
    </row>
    <row r="9" spans="1:30" x14ac:dyDescent="0.25">
      <c r="A9" s="23"/>
      <c r="B9" s="135"/>
      <c r="C9" s="136"/>
      <c r="D9" s="137"/>
      <c r="E9" s="138"/>
      <c r="F9" s="139"/>
      <c r="G9" s="136"/>
      <c r="H9" s="136"/>
      <c r="I9" s="136"/>
      <c r="J9" s="140"/>
      <c r="K9" s="140"/>
      <c r="L9" s="140"/>
      <c r="M9" s="136"/>
      <c r="N9" s="136"/>
      <c r="O9" s="136"/>
      <c r="P9" s="136"/>
      <c r="Q9" s="141"/>
      <c r="R9" s="141"/>
      <c r="S9" s="141"/>
      <c r="T9" s="141"/>
      <c r="U9" s="141"/>
      <c r="V9" s="136"/>
      <c r="W9" s="137"/>
      <c r="X9" s="142"/>
      <c r="Y9" s="89"/>
      <c r="Z9" s="89"/>
      <c r="AA9" s="89"/>
      <c r="AB9" s="89"/>
      <c r="AC9" s="89"/>
      <c r="AD9" s="89"/>
    </row>
    <row r="10" spans="1:30" x14ac:dyDescent="0.25">
      <c r="A10" s="23"/>
      <c r="B10" s="112"/>
      <c r="C10" s="1"/>
      <c r="D10" s="112"/>
      <c r="E10" s="113"/>
      <c r="G10" s="1"/>
      <c r="H10" s="37"/>
      <c r="I10" s="1"/>
      <c r="J10" s="24"/>
      <c r="K10" s="24"/>
      <c r="L10" s="24"/>
      <c r="M10" s="1"/>
      <c r="N10" s="1"/>
      <c r="O10" s="1"/>
      <c r="P10" s="1"/>
      <c r="Q10" s="133"/>
      <c r="R10" s="133"/>
      <c r="S10" s="133"/>
      <c r="T10" s="133"/>
      <c r="U10" s="133"/>
      <c r="V10" s="1"/>
      <c r="W10" s="112"/>
      <c r="X10" s="1"/>
      <c r="Y10" s="89"/>
      <c r="Z10" s="89"/>
      <c r="AA10" s="89"/>
      <c r="AB10" s="89"/>
      <c r="AC10" s="89"/>
      <c r="AD10" s="89"/>
    </row>
    <row r="11" spans="1:30" x14ac:dyDescent="0.25">
      <c r="A11" s="23"/>
      <c r="B11" s="112"/>
      <c r="C11" s="1"/>
      <c r="D11" s="112"/>
      <c r="E11" s="113"/>
      <c r="G11" s="1"/>
      <c r="H11" s="37"/>
      <c r="I11" s="1"/>
      <c r="J11" s="24"/>
      <c r="K11" s="24"/>
      <c r="L11" s="24"/>
      <c r="M11" s="1"/>
      <c r="N11" s="1"/>
      <c r="O11" s="1"/>
      <c r="P11" s="1"/>
      <c r="Q11" s="133"/>
      <c r="R11" s="133"/>
      <c r="S11" s="133"/>
      <c r="T11" s="133"/>
      <c r="U11" s="133"/>
      <c r="V11" s="1"/>
      <c r="W11" s="112"/>
      <c r="X11" s="1"/>
      <c r="Y11" s="89"/>
      <c r="Z11" s="89"/>
      <c r="AA11" s="89"/>
      <c r="AB11" s="89"/>
      <c r="AC11" s="89"/>
      <c r="AD11" s="89"/>
    </row>
    <row r="12" spans="1:30" x14ac:dyDescent="0.25">
      <c r="A12" s="23"/>
      <c r="B12" s="112"/>
      <c r="C12" s="1"/>
      <c r="D12" s="112"/>
      <c r="E12" s="113"/>
      <c r="G12" s="1"/>
      <c r="H12" s="37"/>
      <c r="I12" s="1"/>
      <c r="J12" s="24"/>
      <c r="K12" s="24"/>
      <c r="L12" s="24"/>
      <c r="M12" s="1"/>
      <c r="N12" s="1"/>
      <c r="O12" s="1"/>
      <c r="P12" s="1"/>
      <c r="Q12" s="133"/>
      <c r="R12" s="133"/>
      <c r="S12" s="133"/>
      <c r="T12" s="133"/>
      <c r="U12" s="133"/>
      <c r="V12" s="1"/>
      <c r="W12" s="112"/>
      <c r="X12" s="1"/>
      <c r="Y12" s="89"/>
      <c r="Z12" s="89"/>
      <c r="AA12" s="89"/>
      <c r="AB12" s="89"/>
      <c r="AC12" s="89"/>
      <c r="AD12" s="89"/>
    </row>
    <row r="13" spans="1:30" x14ac:dyDescent="0.25">
      <c r="A13" s="23"/>
      <c r="B13" s="112"/>
      <c r="C13" s="1"/>
      <c r="D13" s="112"/>
      <c r="E13" s="113"/>
      <c r="G13" s="1"/>
      <c r="H13" s="37"/>
      <c r="I13" s="1"/>
      <c r="J13" s="24"/>
      <c r="K13" s="24"/>
      <c r="L13" s="24"/>
      <c r="M13" s="1"/>
      <c r="N13" s="1"/>
      <c r="O13" s="1"/>
      <c r="P13" s="1"/>
      <c r="Q13" s="133"/>
      <c r="R13" s="133"/>
      <c r="S13" s="133"/>
      <c r="T13" s="133"/>
      <c r="U13" s="133"/>
      <c r="V13" s="1"/>
      <c r="W13" s="112"/>
      <c r="X13" s="1"/>
      <c r="Y13" s="89"/>
      <c r="Z13" s="89"/>
      <c r="AA13" s="89"/>
      <c r="AB13" s="89"/>
      <c r="AC13" s="89"/>
      <c r="AD13" s="89"/>
    </row>
    <row r="14" spans="1:30" x14ac:dyDescent="0.25">
      <c r="A14" s="23"/>
      <c r="B14" s="112"/>
      <c r="C14" s="1"/>
      <c r="D14" s="112"/>
      <c r="E14" s="113"/>
      <c r="G14" s="1"/>
      <c r="H14" s="37"/>
      <c r="I14" s="1"/>
      <c r="J14" s="24"/>
      <c r="K14" s="24"/>
      <c r="L14" s="24"/>
      <c r="M14" s="1"/>
      <c r="N14" s="1"/>
      <c r="O14" s="1"/>
      <c r="P14" s="1"/>
      <c r="Q14" s="133"/>
      <c r="R14" s="133"/>
      <c r="S14" s="133"/>
      <c r="T14" s="133"/>
      <c r="U14" s="133"/>
      <c r="V14" s="1"/>
      <c r="W14" s="112"/>
      <c r="X14" s="1"/>
      <c r="Y14" s="89"/>
      <c r="Z14" s="89"/>
      <c r="AA14" s="89"/>
      <c r="AB14" s="89"/>
      <c r="AC14" s="89"/>
      <c r="AD14" s="89"/>
    </row>
    <row r="15" spans="1:30" x14ac:dyDescent="0.25">
      <c r="A15" s="23"/>
      <c r="B15" s="112"/>
      <c r="C15" s="1"/>
      <c r="D15" s="112"/>
      <c r="E15" s="113"/>
      <c r="G15" s="1"/>
      <c r="H15" s="37"/>
      <c r="I15" s="1"/>
      <c r="J15" s="24"/>
      <c r="K15" s="24"/>
      <c r="L15" s="24"/>
      <c r="M15" s="1"/>
      <c r="N15" s="1"/>
      <c r="O15" s="1"/>
      <c r="P15" s="1"/>
      <c r="Q15" s="133"/>
      <c r="R15" s="133"/>
      <c r="S15" s="133"/>
      <c r="T15" s="133"/>
      <c r="U15" s="133"/>
      <c r="V15" s="1"/>
      <c r="W15" s="112"/>
      <c r="X15" s="1"/>
      <c r="Y15" s="89"/>
      <c r="Z15" s="89"/>
      <c r="AA15" s="89"/>
      <c r="AB15" s="89"/>
      <c r="AC15" s="89"/>
      <c r="AD15" s="89"/>
    </row>
    <row r="16" spans="1:30" x14ac:dyDescent="0.25">
      <c r="A16" s="23"/>
      <c r="B16" s="112"/>
      <c r="C16" s="1"/>
      <c r="D16" s="112"/>
      <c r="E16" s="11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33"/>
      <c r="R16" s="133"/>
      <c r="S16" s="133"/>
      <c r="T16" s="133"/>
      <c r="U16" s="133"/>
      <c r="V16" s="1"/>
      <c r="W16" s="112"/>
      <c r="X16" s="1"/>
      <c r="Y16" s="89"/>
      <c r="Z16" s="89"/>
      <c r="AA16" s="89"/>
      <c r="AB16" s="89"/>
      <c r="AC16" s="89"/>
      <c r="AD16" s="89"/>
    </row>
    <row r="17" spans="1:30" x14ac:dyDescent="0.25">
      <c r="A17" s="23"/>
      <c r="B17" s="112"/>
      <c r="C17" s="1"/>
      <c r="D17" s="112"/>
      <c r="E17" s="113"/>
      <c r="G17" s="1"/>
      <c r="H17" s="37"/>
      <c r="I17" s="1"/>
      <c r="J17" s="24"/>
      <c r="K17" s="24"/>
      <c r="L17" s="24"/>
      <c r="M17" s="1"/>
      <c r="N17" s="1"/>
      <c r="O17" s="1"/>
      <c r="P17" s="1"/>
      <c r="Q17" s="133"/>
      <c r="R17" s="133"/>
      <c r="S17" s="133"/>
      <c r="T17" s="133"/>
      <c r="U17" s="133"/>
      <c r="V17" s="1"/>
      <c r="W17" s="112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112"/>
      <c r="C18" s="1"/>
      <c r="D18" s="112"/>
      <c r="E18" s="11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33"/>
      <c r="R18" s="133"/>
      <c r="S18" s="133"/>
      <c r="T18" s="133"/>
      <c r="U18" s="133"/>
      <c r="V18" s="1"/>
      <c r="W18" s="112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12"/>
      <c r="C19" s="1"/>
      <c r="D19" s="112"/>
      <c r="E19" s="11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33"/>
      <c r="R19" s="133"/>
      <c r="S19" s="133"/>
      <c r="T19" s="133"/>
      <c r="U19" s="133"/>
      <c r="V19" s="1"/>
      <c r="W19" s="112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12"/>
      <c r="C20" s="1"/>
      <c r="D20" s="112"/>
      <c r="E20" s="11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33"/>
      <c r="R20" s="133"/>
      <c r="S20" s="133"/>
      <c r="T20" s="133"/>
      <c r="U20" s="133"/>
      <c r="V20" s="1"/>
      <c r="W20" s="112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12"/>
      <c r="C21" s="1"/>
      <c r="D21" s="112"/>
      <c r="E21" s="11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33"/>
      <c r="R21" s="133"/>
      <c r="S21" s="133"/>
      <c r="T21" s="133"/>
      <c r="U21" s="133"/>
      <c r="V21" s="1"/>
      <c r="W21" s="112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12"/>
      <c r="C22" s="1"/>
      <c r="D22" s="112"/>
      <c r="E22" s="11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33"/>
      <c r="R22" s="133"/>
      <c r="S22" s="133"/>
      <c r="T22" s="133"/>
      <c r="U22" s="133"/>
      <c r="V22" s="1"/>
      <c r="W22" s="112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12"/>
      <c r="C23" s="1"/>
      <c r="D23" s="112"/>
      <c r="E23" s="11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33"/>
      <c r="R23" s="133"/>
      <c r="S23" s="133"/>
      <c r="T23" s="133"/>
      <c r="U23" s="133"/>
      <c r="V23" s="1"/>
      <c r="W23" s="112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12"/>
      <c r="C24" s="1"/>
      <c r="D24" s="112"/>
      <c r="E24" s="11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112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12"/>
      <c r="C25" s="1"/>
      <c r="D25" s="112"/>
      <c r="E25" s="11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112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12"/>
      <c r="C26" s="1"/>
      <c r="D26" s="112"/>
      <c r="E26" s="11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112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12"/>
      <c r="C27" s="1"/>
      <c r="D27" s="112"/>
      <c r="E27" s="11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112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12"/>
      <c r="C28" s="1"/>
      <c r="D28" s="112"/>
      <c r="E28" s="11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112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12"/>
      <c r="C29" s="1"/>
      <c r="D29" s="112"/>
      <c r="E29" s="11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112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12"/>
      <c r="C30" s="1"/>
      <c r="D30" s="112"/>
      <c r="E30" s="11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112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12"/>
      <c r="C31" s="1"/>
      <c r="D31" s="112"/>
      <c r="E31" s="11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112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12"/>
      <c r="C32" s="1"/>
      <c r="D32" s="112"/>
      <c r="E32" s="11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112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12"/>
      <c r="C33" s="1"/>
      <c r="D33" s="112"/>
      <c r="E33" s="11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112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12"/>
      <c r="C34" s="1"/>
      <c r="D34" s="112"/>
      <c r="E34" s="11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112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12"/>
      <c r="C35" s="1"/>
      <c r="D35" s="112"/>
      <c r="E35" s="11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33"/>
      <c r="R35" s="133"/>
      <c r="S35" s="133"/>
      <c r="T35" s="133"/>
      <c r="U35" s="133"/>
      <c r="V35" s="1"/>
      <c r="W35" s="112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12"/>
      <c r="C36" s="1"/>
      <c r="D36" s="112"/>
      <c r="E36" s="11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33"/>
      <c r="R36" s="133"/>
      <c r="S36" s="133"/>
      <c r="T36" s="133"/>
      <c r="U36" s="133"/>
      <c r="V36" s="1"/>
      <c r="W36" s="112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12"/>
      <c r="C37" s="1"/>
      <c r="D37" s="112"/>
      <c r="E37" s="11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33"/>
      <c r="R37" s="133"/>
      <c r="S37" s="133"/>
      <c r="T37" s="133"/>
      <c r="U37" s="133"/>
      <c r="V37" s="1"/>
      <c r="W37" s="112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12"/>
      <c r="C38" s="1"/>
      <c r="D38" s="112"/>
      <c r="E38" s="11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33"/>
      <c r="R38" s="133"/>
      <c r="S38" s="133"/>
      <c r="T38" s="133"/>
      <c r="U38" s="133"/>
      <c r="V38" s="1"/>
      <c r="W38" s="112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12"/>
      <c r="C39" s="1"/>
      <c r="D39" s="112"/>
      <c r="E39" s="11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33"/>
      <c r="R39" s="133"/>
      <c r="S39" s="133"/>
      <c r="T39" s="133"/>
      <c r="U39" s="133"/>
      <c r="V39" s="1"/>
      <c r="W39" s="112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12"/>
      <c r="C40" s="1"/>
      <c r="D40" s="112"/>
      <c r="E40" s="11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33"/>
      <c r="R40" s="133"/>
      <c r="S40" s="133"/>
      <c r="T40" s="133"/>
      <c r="U40" s="133"/>
      <c r="V40" s="1"/>
      <c r="W40" s="112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12"/>
      <c r="C41" s="1"/>
      <c r="D41" s="112"/>
      <c r="E41" s="11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33"/>
      <c r="R41" s="133"/>
      <c r="S41" s="133"/>
      <c r="T41" s="133"/>
      <c r="U41" s="133"/>
      <c r="V41" s="1"/>
      <c r="W41" s="112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12"/>
      <c r="C42" s="1"/>
      <c r="D42" s="112"/>
      <c r="E42" s="11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33"/>
      <c r="R42" s="133"/>
      <c r="S42" s="133"/>
      <c r="T42" s="133"/>
      <c r="U42" s="133"/>
      <c r="V42" s="1"/>
      <c r="W42" s="112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12"/>
      <c r="C43" s="1"/>
      <c r="D43" s="112"/>
      <c r="E43" s="11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33"/>
      <c r="R43" s="133"/>
      <c r="S43" s="133"/>
      <c r="T43" s="133"/>
      <c r="U43" s="133"/>
      <c r="V43" s="1"/>
      <c r="W43" s="112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12"/>
      <c r="C44" s="1"/>
      <c r="D44" s="112"/>
      <c r="E44" s="11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33"/>
      <c r="R44" s="133"/>
      <c r="S44" s="133"/>
      <c r="T44" s="133"/>
      <c r="U44" s="133"/>
      <c r="V44" s="1"/>
      <c r="W44" s="112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12"/>
      <c r="C45" s="1"/>
      <c r="D45" s="112"/>
      <c r="E45" s="11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33"/>
      <c r="R45" s="133"/>
      <c r="S45" s="133"/>
      <c r="T45" s="133"/>
      <c r="U45" s="133"/>
      <c r="V45" s="1"/>
      <c r="W45" s="112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12"/>
      <c r="C46" s="1"/>
      <c r="D46" s="112"/>
      <c r="E46" s="11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33"/>
      <c r="R46" s="133"/>
      <c r="S46" s="133"/>
      <c r="T46" s="133"/>
      <c r="U46" s="133"/>
      <c r="V46" s="1"/>
      <c r="W46" s="112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12"/>
      <c r="C47" s="1"/>
      <c r="D47" s="112"/>
      <c r="E47" s="11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33"/>
      <c r="R47" s="133"/>
      <c r="S47" s="133"/>
      <c r="T47" s="133"/>
      <c r="U47" s="133"/>
      <c r="V47" s="1"/>
      <c r="W47" s="112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12"/>
      <c r="C48" s="1"/>
      <c r="D48" s="112"/>
      <c r="E48" s="11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33"/>
      <c r="R48" s="133"/>
      <c r="S48" s="133"/>
      <c r="T48" s="133"/>
      <c r="U48" s="133"/>
      <c r="V48" s="1"/>
      <c r="W48" s="112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12"/>
      <c r="C49" s="1"/>
      <c r="D49" s="112"/>
      <c r="E49" s="11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33"/>
      <c r="R49" s="133"/>
      <c r="S49" s="133"/>
      <c r="T49" s="133"/>
      <c r="U49" s="133"/>
      <c r="V49" s="1"/>
      <c r="W49" s="112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12"/>
      <c r="C50" s="1"/>
      <c r="D50" s="112"/>
      <c r="E50" s="11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33"/>
      <c r="R50" s="133"/>
      <c r="S50" s="133"/>
      <c r="T50" s="133"/>
      <c r="U50" s="133"/>
      <c r="V50" s="1"/>
      <c r="W50" s="112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12"/>
      <c r="C51" s="1"/>
      <c r="D51" s="112"/>
      <c r="E51" s="11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33"/>
      <c r="R51" s="133"/>
      <c r="S51" s="133"/>
      <c r="T51" s="133"/>
      <c r="U51" s="133"/>
      <c r="V51" s="1"/>
      <c r="W51" s="112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12"/>
      <c r="C52" s="1"/>
      <c r="D52" s="112"/>
      <c r="E52" s="11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33"/>
      <c r="R52" s="133"/>
      <c r="S52" s="133"/>
      <c r="T52" s="133"/>
      <c r="U52" s="133"/>
      <c r="V52" s="1"/>
      <c r="W52" s="112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12"/>
      <c r="C53" s="1"/>
      <c r="D53" s="112"/>
      <c r="E53" s="11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33"/>
      <c r="R53" s="133"/>
      <c r="S53" s="133"/>
      <c r="T53" s="133"/>
      <c r="U53" s="133"/>
      <c r="V53" s="1"/>
      <c r="W53" s="112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12"/>
      <c r="C54" s="1"/>
      <c r="D54" s="112"/>
      <c r="E54" s="11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33"/>
      <c r="R54" s="133"/>
      <c r="S54" s="133"/>
      <c r="T54" s="133"/>
      <c r="U54" s="133"/>
      <c r="V54" s="1"/>
      <c r="W54" s="112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12"/>
      <c r="C55" s="1"/>
      <c r="D55" s="112"/>
      <c r="E55" s="11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33"/>
      <c r="R55" s="133"/>
      <c r="S55" s="133"/>
      <c r="T55" s="133"/>
      <c r="U55" s="133"/>
      <c r="V55" s="1"/>
      <c r="W55" s="112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12"/>
      <c r="C56" s="1"/>
      <c r="D56" s="112"/>
      <c r="E56" s="11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33"/>
      <c r="R56" s="133"/>
      <c r="S56" s="133"/>
      <c r="T56" s="133"/>
      <c r="U56" s="133"/>
      <c r="V56" s="1"/>
      <c r="W56" s="112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12"/>
      <c r="C57" s="1"/>
      <c r="D57" s="112"/>
      <c r="E57" s="11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33"/>
      <c r="R57" s="133"/>
      <c r="S57" s="133"/>
      <c r="T57" s="133"/>
      <c r="U57" s="133"/>
      <c r="V57" s="1"/>
      <c r="W57" s="112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12"/>
      <c r="C58" s="1"/>
      <c r="D58" s="112"/>
      <c r="E58" s="11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33"/>
      <c r="R58" s="133"/>
      <c r="S58" s="133"/>
      <c r="T58" s="133"/>
      <c r="U58" s="133"/>
      <c r="V58" s="1"/>
      <c r="W58" s="112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12"/>
      <c r="C59" s="1"/>
      <c r="D59" s="112"/>
      <c r="E59" s="11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33"/>
      <c r="R59" s="133"/>
      <c r="S59" s="133"/>
      <c r="T59" s="133"/>
      <c r="U59" s="133"/>
      <c r="V59" s="1"/>
      <c r="W59" s="112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12"/>
      <c r="C60" s="1"/>
      <c r="D60" s="112"/>
      <c r="E60" s="11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33"/>
      <c r="R60" s="133"/>
      <c r="S60" s="133"/>
      <c r="T60" s="133"/>
      <c r="U60" s="133"/>
      <c r="V60" s="1"/>
      <c r="W60" s="112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12"/>
      <c r="C61" s="1"/>
      <c r="D61" s="112"/>
      <c r="E61" s="11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33"/>
      <c r="R61" s="133"/>
      <c r="S61" s="133"/>
      <c r="T61" s="133"/>
      <c r="U61" s="133"/>
      <c r="V61" s="1"/>
      <c r="W61" s="112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12"/>
      <c r="C62" s="1"/>
      <c r="D62" s="112"/>
      <c r="E62" s="11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33"/>
      <c r="R62" s="133"/>
      <c r="S62" s="133"/>
      <c r="T62" s="133"/>
      <c r="U62" s="133"/>
      <c r="V62" s="1"/>
      <c r="W62" s="112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12"/>
      <c r="C63" s="1"/>
      <c r="D63" s="112"/>
      <c r="E63" s="11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33"/>
      <c r="R63" s="133"/>
      <c r="S63" s="133"/>
      <c r="T63" s="133"/>
      <c r="U63" s="133"/>
      <c r="V63" s="1"/>
      <c r="W63" s="112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12"/>
      <c r="C64" s="1"/>
      <c r="D64" s="112"/>
      <c r="E64" s="11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33"/>
      <c r="R64" s="133"/>
      <c r="S64" s="133"/>
      <c r="T64" s="133"/>
      <c r="U64" s="133"/>
      <c r="V64" s="1"/>
      <c r="W64" s="112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12"/>
      <c r="C65" s="1"/>
      <c r="D65" s="112"/>
      <c r="E65" s="11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33"/>
      <c r="R65" s="133"/>
      <c r="S65" s="133"/>
      <c r="T65" s="133"/>
      <c r="U65" s="133"/>
      <c r="V65" s="1"/>
      <c r="W65" s="112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12"/>
      <c r="C66" s="1"/>
      <c r="D66" s="112"/>
      <c r="E66" s="11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33"/>
      <c r="R66" s="133"/>
      <c r="S66" s="133"/>
      <c r="T66" s="133"/>
      <c r="U66" s="133"/>
      <c r="V66" s="1"/>
      <c r="W66" s="112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12"/>
      <c r="C67" s="1"/>
      <c r="D67" s="112"/>
      <c r="E67" s="11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33"/>
      <c r="R67" s="133"/>
      <c r="S67" s="133"/>
      <c r="T67" s="133"/>
      <c r="U67" s="133"/>
      <c r="V67" s="1"/>
      <c r="W67" s="112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12"/>
      <c r="C68" s="1"/>
      <c r="D68" s="112"/>
      <c r="E68" s="11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33"/>
      <c r="R68" s="133"/>
      <c r="S68" s="133"/>
      <c r="T68" s="133"/>
      <c r="U68" s="133"/>
      <c r="V68" s="1"/>
      <c r="W68" s="112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12"/>
      <c r="C69" s="1"/>
      <c r="D69" s="112"/>
      <c r="E69" s="11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33"/>
      <c r="R69" s="133"/>
      <c r="S69" s="133"/>
      <c r="T69" s="133"/>
      <c r="U69" s="133"/>
      <c r="V69" s="1"/>
      <c r="W69" s="112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12"/>
      <c r="C70" s="1"/>
      <c r="D70" s="112"/>
      <c r="E70" s="11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33"/>
      <c r="R70" s="133"/>
      <c r="S70" s="133"/>
      <c r="T70" s="133"/>
      <c r="U70" s="133"/>
      <c r="V70" s="1"/>
      <c r="W70" s="112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12"/>
      <c r="C71" s="1"/>
      <c r="D71" s="112"/>
      <c r="E71" s="11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33"/>
      <c r="R71" s="133"/>
      <c r="S71" s="133"/>
      <c r="T71" s="133"/>
      <c r="U71" s="133"/>
      <c r="V71" s="1"/>
      <c r="W71" s="112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12"/>
      <c r="C72" s="1"/>
      <c r="D72" s="112"/>
      <c r="E72" s="11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33"/>
      <c r="R72" s="133"/>
      <c r="S72" s="133"/>
      <c r="T72" s="133"/>
      <c r="U72" s="133"/>
      <c r="V72" s="1"/>
      <c r="W72" s="112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12"/>
      <c r="C73" s="1"/>
      <c r="D73" s="112"/>
      <c r="E73" s="11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33"/>
      <c r="R73" s="133"/>
      <c r="S73" s="133"/>
      <c r="T73" s="133"/>
      <c r="U73" s="133"/>
      <c r="V73" s="1"/>
      <c r="W73" s="112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12"/>
      <c r="C74" s="1"/>
      <c r="D74" s="112"/>
      <c r="E74" s="11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33"/>
      <c r="R74" s="133"/>
      <c r="S74" s="133"/>
      <c r="T74" s="133"/>
      <c r="U74" s="133"/>
      <c r="V74" s="1"/>
      <c r="W74" s="112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12"/>
      <c r="C75" s="1"/>
      <c r="D75" s="112"/>
      <c r="E75" s="11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33"/>
      <c r="R75" s="133"/>
      <c r="S75" s="133"/>
      <c r="T75" s="133"/>
      <c r="U75" s="133"/>
      <c r="V75" s="1"/>
      <c r="W75" s="112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12"/>
      <c r="C76" s="1"/>
      <c r="D76" s="112"/>
      <c r="E76" s="11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33"/>
      <c r="R76" s="133"/>
      <c r="S76" s="133"/>
      <c r="T76" s="133"/>
      <c r="U76" s="133"/>
      <c r="V76" s="1"/>
      <c r="W76" s="112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12"/>
      <c r="C77" s="1"/>
      <c r="D77" s="112"/>
      <c r="E77" s="11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33"/>
      <c r="R77" s="133"/>
      <c r="S77" s="133"/>
      <c r="T77" s="133"/>
      <c r="U77" s="133"/>
      <c r="V77" s="1"/>
      <c r="W77" s="112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12"/>
      <c r="C78" s="1"/>
      <c r="D78" s="112"/>
      <c r="E78" s="11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33"/>
      <c r="R78" s="133"/>
      <c r="S78" s="133"/>
      <c r="T78" s="133"/>
      <c r="U78" s="133"/>
      <c r="V78" s="1"/>
      <c r="W78" s="112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12"/>
      <c r="C79" s="1"/>
      <c r="D79" s="112"/>
      <c r="E79" s="11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33"/>
      <c r="R79" s="133"/>
      <c r="S79" s="133"/>
      <c r="T79" s="133"/>
      <c r="U79" s="133"/>
      <c r="V79" s="1"/>
      <c r="W79" s="112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12"/>
      <c r="C80" s="1"/>
      <c r="D80" s="112"/>
      <c r="E80" s="11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33"/>
      <c r="R80" s="133"/>
      <c r="S80" s="133"/>
      <c r="T80" s="133"/>
      <c r="U80" s="133"/>
      <c r="V80" s="1"/>
      <c r="W80" s="112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12"/>
      <c r="C81" s="1"/>
      <c r="D81" s="112"/>
      <c r="E81" s="11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33"/>
      <c r="R81" s="133"/>
      <c r="S81" s="133"/>
      <c r="T81" s="133"/>
      <c r="U81" s="133"/>
      <c r="V81" s="1"/>
      <c r="W81" s="112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12"/>
      <c r="C82" s="1"/>
      <c r="D82" s="112"/>
      <c r="E82" s="113"/>
      <c r="G82" s="1"/>
      <c r="H82" s="37"/>
      <c r="I82" s="1"/>
      <c r="J82" s="24"/>
      <c r="K82" s="24"/>
      <c r="L82" s="24"/>
      <c r="M82" s="1"/>
      <c r="N82" s="1"/>
      <c r="O82" s="1"/>
      <c r="P82" s="1"/>
      <c r="Q82" s="133"/>
      <c r="R82" s="133"/>
      <c r="S82" s="133"/>
      <c r="T82" s="133"/>
      <c r="U82" s="133"/>
      <c r="V82" s="1"/>
      <c r="W82" s="112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12"/>
      <c r="C83" s="1"/>
      <c r="D83" s="112"/>
      <c r="E83" s="113"/>
      <c r="G83" s="1"/>
      <c r="H83" s="37"/>
      <c r="I83" s="1"/>
      <c r="J83" s="24"/>
      <c r="K83" s="24"/>
      <c r="L83" s="24"/>
      <c r="M83" s="1"/>
      <c r="N83" s="1"/>
      <c r="O83" s="1"/>
      <c r="P83" s="1"/>
      <c r="Q83" s="133"/>
      <c r="R83" s="133"/>
      <c r="S83" s="133"/>
      <c r="T83" s="133"/>
      <c r="U83" s="133"/>
      <c r="V83" s="1"/>
      <c r="W83" s="112"/>
      <c r="X83" s="1"/>
      <c r="Y83" s="89"/>
      <c r="Z83" s="89"/>
      <c r="AA83" s="89"/>
      <c r="AB83" s="89"/>
      <c r="AC83" s="89"/>
      <c r="AD83" s="89"/>
    </row>
    <row r="84" spans="1:30" x14ac:dyDescent="0.25">
      <c r="A84" s="23"/>
      <c r="B84" s="112"/>
      <c r="C84" s="1"/>
      <c r="D84" s="112"/>
      <c r="E84" s="113"/>
      <c r="G84" s="1"/>
      <c r="H84" s="37"/>
      <c r="I84" s="1"/>
      <c r="J84" s="24"/>
      <c r="K84" s="24"/>
      <c r="L84" s="24"/>
      <c r="M84" s="1"/>
      <c r="N84" s="1"/>
      <c r="O84" s="1"/>
      <c r="P84" s="1"/>
      <c r="Q84" s="133"/>
      <c r="R84" s="133"/>
      <c r="S84" s="133"/>
      <c r="T84" s="133"/>
      <c r="U84" s="133"/>
      <c r="V84" s="1"/>
      <c r="W84" s="112"/>
      <c r="X84" s="1"/>
      <c r="Y84" s="89"/>
      <c r="Z84" s="89"/>
      <c r="AA84" s="89"/>
      <c r="AB84" s="89"/>
      <c r="AC84" s="89"/>
      <c r="AD84" s="89"/>
    </row>
    <row r="85" spans="1:30" x14ac:dyDescent="0.25">
      <c r="A85" s="23"/>
      <c r="B85" s="112"/>
      <c r="C85" s="1"/>
      <c r="D85" s="112"/>
      <c r="E85" s="113"/>
      <c r="G85" s="1"/>
      <c r="H85" s="37"/>
      <c r="I85" s="1"/>
      <c r="J85" s="24"/>
      <c r="K85" s="24"/>
      <c r="L85" s="24"/>
      <c r="M85" s="1"/>
      <c r="N85" s="1"/>
      <c r="O85" s="1"/>
      <c r="P85" s="1"/>
      <c r="Q85" s="133"/>
      <c r="R85" s="133"/>
      <c r="S85" s="133"/>
      <c r="T85" s="133"/>
      <c r="U85" s="133"/>
      <c r="V85" s="1"/>
      <c r="W85" s="112"/>
      <c r="X85" s="1"/>
      <c r="Y85" s="89"/>
      <c r="Z85" s="89"/>
      <c r="AA85" s="89"/>
      <c r="AB85" s="89"/>
      <c r="AC85" s="89"/>
      <c r="AD85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2019-01-23T11:35:34Z</dcterms:modified>
</cp:coreProperties>
</file>