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4" i="1" l="1"/>
  <c r="K24" i="1"/>
  <c r="K26" i="1"/>
  <c r="P8" i="2" l="1"/>
  <c r="O8" i="2"/>
  <c r="M8" i="2"/>
  <c r="G8" i="2"/>
  <c r="T16" i="1"/>
  <c r="T15" i="1"/>
  <c r="T14" i="1"/>
  <c r="T13" i="1"/>
  <c r="T12" i="1"/>
  <c r="T11" i="1"/>
  <c r="T10" i="1"/>
  <c r="AH19" i="1"/>
  <c r="AE19" i="1"/>
  <c r="AJ19" i="1"/>
  <c r="AI19" i="1"/>
  <c r="AG19" i="1"/>
  <c r="AF19" i="1"/>
  <c r="AC19" i="1"/>
  <c r="AB19" i="1"/>
  <c r="AA19" i="1"/>
  <c r="Z19" i="1"/>
  <c r="X19" i="1"/>
  <c r="W19" i="1"/>
  <c r="V19" i="1"/>
  <c r="U19" i="1"/>
  <c r="H19" i="1"/>
  <c r="H23" i="1"/>
  <c r="G19" i="1"/>
  <c r="G23" i="1" s="1"/>
  <c r="F19" i="1"/>
  <c r="F23" i="1"/>
  <c r="F26" i="1" s="1"/>
  <c r="E19" i="1"/>
  <c r="E23" i="1"/>
  <c r="H26" i="1"/>
  <c r="E26" i="1"/>
  <c r="L23" i="1"/>
  <c r="L26" i="1"/>
  <c r="D20" i="1"/>
  <c r="K23" i="1" l="1"/>
  <c r="G26" i="1"/>
</calcChain>
</file>

<file path=xl/sharedStrings.xml><?xml version="1.0" encoding="utf-8"?>
<sst xmlns="http://schemas.openxmlformats.org/spreadsheetml/2006/main" count="160" uniqueCount="85">
  <si>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</si>
  <si>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</si>
  <si>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</si>
  <si>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</si>
  <si>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</si>
  <si>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</si>
  <si>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</si>
  <si>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</si>
  <si>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</si>
  <si>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</si>
  <si>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</si>
  <si>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</si>
  <si>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</si>
  <si>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</si>
  <si>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</si>
  <si>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</si>
  <si>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</si>
  <si>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</si>
  <si>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</si>
  <si>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</si>
  <si>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</si>
  <si>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</si>
  <si>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</si>
  <si>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</si>
  <si>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</si>
  <si>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</si>
  <si>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</si>
  <si>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</si>
  <si>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</si>
  <si>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</si>
  <si>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</si>
  <si>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</si>
  <si>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</si>
  <si>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Anja Ilonen</t>
  </si>
  <si>
    <t>1.</t>
  </si>
  <si>
    <t>TMP</t>
  </si>
  <si>
    <t>3.</t>
  </si>
  <si>
    <t>2.</t>
  </si>
  <si>
    <t>4.</t>
  </si>
  <si>
    <t>uusinta mestaruudesta</t>
  </si>
  <si>
    <t>6.</t>
  </si>
  <si>
    <t>TMP = Työväen Maila-Pojat  (1932)</t>
  </si>
  <si>
    <t>8.8.1941</t>
  </si>
  <si>
    <t>URA SM-SARJASSA</t>
  </si>
  <si>
    <t>MESTARUUSSARJA</t>
  </si>
  <si>
    <t>L+T</t>
  </si>
  <si>
    <t>8.</t>
  </si>
  <si>
    <t>7.</t>
  </si>
  <si>
    <t>5.</t>
  </si>
  <si>
    <t>10.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</si>
  <si>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</si>
  <si>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</si>
  <si>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</si>
  <si>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</si>
  <si>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</si>
  <si>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</si>
  <si>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</si>
  <si>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</si>
  <si>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</si>
  <si>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</si>
  <si>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</si>
  <si>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</si>
  <si>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</si>
  <si>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</si>
  <si>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</si>
  <si>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</si>
  <si>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</si>
  <si>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</si>
  <si>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10.09. 1961  Kuopio</t>
  </si>
  <si>
    <t xml:space="preserve">  3-7</t>
  </si>
  <si>
    <t>Länsi</t>
  </si>
  <si>
    <t>2va</t>
  </si>
  <si>
    <t>Kalevi Äijälä</t>
  </si>
  <si>
    <t>300</t>
  </si>
  <si>
    <t>20.08. 1967  Kauhajoki</t>
  </si>
  <si>
    <t xml:space="preserve"> 5-19</t>
  </si>
  <si>
    <t>1v</t>
  </si>
  <si>
    <t>08.09. 1968  Turku</t>
  </si>
  <si>
    <t xml:space="preserve"> 8-10</t>
  </si>
  <si>
    <t>14.09. 1969  Hyvinkää</t>
  </si>
  <si>
    <t xml:space="preserve">  5-6</t>
  </si>
  <si>
    <t>20 v  1 kk  2 pv</t>
  </si>
  <si>
    <t>Vinolla olevat lukemat arvioitu.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</si>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</sst>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0" fillId="5" borderId="3" xfId="0" applyFill="1" applyBorder="1"/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1773263</xdr:colOff>
      <xdr:row>12</xdr:row>
      <xdr:rowOff>90000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3263" cy="23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0" zoomScaleNormal="90" workbookViewId="0"/>
  </sheetViews>
  <sheetFormatPr defaultRowHeight="15" customHeight="1" x14ac:dyDescent="0.25"/>
  <cols>
    <col min="1" max="1" width="27" style="26" customWidth="1"/>
    <col min="2" max="3" width="6.7109375" style="59" customWidth="1"/>
    <col min="4" max="4" width="9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65" customWidth="1"/>
    <col min="19" max="19" width="5.7109375" style="71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33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70"/>
      <c r="Q1" s="70"/>
      <c r="R1" s="7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34</v>
      </c>
      <c r="D4" s="63" t="s">
        <v>35</v>
      </c>
      <c r="E4" s="132">
        <v>8</v>
      </c>
      <c r="F4" s="27">
        <v>1</v>
      </c>
      <c r="G4" s="27">
        <v>7</v>
      </c>
      <c r="H4" s="131">
        <v>16</v>
      </c>
      <c r="I4" s="62"/>
      <c r="J4" s="62"/>
      <c r="K4" s="62"/>
      <c r="L4" s="62"/>
      <c r="M4" s="62"/>
      <c r="N4" s="62"/>
      <c r="O4" s="65"/>
      <c r="P4" s="19"/>
      <c r="Q4" s="19"/>
      <c r="R4" s="19"/>
      <c r="S4" s="19"/>
      <c r="U4" s="27">
        <v>1</v>
      </c>
      <c r="V4" s="27">
        <v>0</v>
      </c>
      <c r="W4" s="27">
        <v>2</v>
      </c>
      <c r="X4" s="27">
        <v>3</v>
      </c>
      <c r="Y4" s="27"/>
      <c r="Z4" s="68"/>
      <c r="AA4" s="68"/>
      <c r="AB4" s="68"/>
      <c r="AC4" s="68"/>
      <c r="AD4" s="68"/>
      <c r="AE4" s="27"/>
      <c r="AF4" s="27"/>
      <c r="AG4" s="27"/>
      <c r="AH4" s="27">
        <v>1</v>
      </c>
      <c r="AI4" s="27"/>
      <c r="AJ4" s="27"/>
      <c r="AK4" s="17" t="s">
        <v>39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34</v>
      </c>
      <c r="D5" s="63" t="s">
        <v>35</v>
      </c>
      <c r="E5" s="132">
        <v>8</v>
      </c>
      <c r="F5" s="131">
        <v>0</v>
      </c>
      <c r="G5" s="131">
        <v>7</v>
      </c>
      <c r="H5" s="131">
        <v>18</v>
      </c>
      <c r="I5" s="62"/>
      <c r="J5" s="62"/>
      <c r="K5" s="62"/>
      <c r="L5" s="62"/>
      <c r="M5" s="62"/>
      <c r="N5" s="62"/>
      <c r="O5" s="65"/>
      <c r="P5" s="19"/>
      <c r="Q5" s="19"/>
      <c r="R5" s="19"/>
      <c r="S5" s="19"/>
      <c r="T5" s="25"/>
      <c r="U5" s="27"/>
      <c r="V5" s="27"/>
      <c r="W5" s="27"/>
      <c r="X5" s="27"/>
      <c r="Y5" s="27"/>
      <c r="Z5" s="68"/>
      <c r="AA5" s="68"/>
      <c r="AB5" s="68"/>
      <c r="AC5" s="68"/>
      <c r="AD5" s="68"/>
      <c r="AE5" s="27">
        <v>1</v>
      </c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1962</v>
      </c>
      <c r="C6" s="27" t="s">
        <v>34</v>
      </c>
      <c r="D6" s="63" t="s">
        <v>35</v>
      </c>
      <c r="E6" s="67">
        <v>8</v>
      </c>
      <c r="F6" s="27">
        <v>0</v>
      </c>
      <c r="G6" s="27">
        <v>8</v>
      </c>
      <c r="H6" s="27">
        <v>20</v>
      </c>
      <c r="I6" s="27"/>
      <c r="J6" s="27"/>
      <c r="K6" s="27"/>
      <c r="L6" s="27"/>
      <c r="M6" s="27"/>
      <c r="N6" s="27"/>
      <c r="O6" s="25"/>
      <c r="P6" s="19"/>
      <c r="Q6" s="19" t="s">
        <v>48</v>
      </c>
      <c r="R6" s="19" t="s">
        <v>49</v>
      </c>
      <c r="S6" s="19"/>
      <c r="T6" s="25"/>
      <c r="U6" s="27"/>
      <c r="V6" s="27"/>
      <c r="W6" s="27"/>
      <c r="X6" s="27"/>
      <c r="Y6" s="27"/>
      <c r="Z6" s="64"/>
      <c r="AA6" s="64"/>
      <c r="AB6" s="64"/>
      <c r="AC6" s="64"/>
      <c r="AD6" s="64"/>
      <c r="AE6" s="27"/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1963</v>
      </c>
      <c r="C7" s="27" t="s">
        <v>37</v>
      </c>
      <c r="D7" s="29" t="s">
        <v>35</v>
      </c>
      <c r="E7" s="67">
        <v>10</v>
      </c>
      <c r="F7" s="27">
        <v>1</v>
      </c>
      <c r="G7" s="27">
        <v>16</v>
      </c>
      <c r="H7" s="27">
        <v>33</v>
      </c>
      <c r="I7" s="27"/>
      <c r="J7" s="27"/>
      <c r="K7" s="27"/>
      <c r="L7" s="27"/>
      <c r="M7" s="27"/>
      <c r="N7" s="27"/>
      <c r="O7" s="25"/>
      <c r="P7" s="19"/>
      <c r="Q7" s="19" t="s">
        <v>38</v>
      </c>
      <c r="R7" s="19" t="s">
        <v>47</v>
      </c>
      <c r="S7" s="19"/>
      <c r="T7" s="25"/>
      <c r="U7" s="27"/>
      <c r="V7" s="27"/>
      <c r="W7" s="27"/>
      <c r="X7" s="27"/>
      <c r="Y7" s="27"/>
      <c r="Z7" s="64"/>
      <c r="AA7" s="64"/>
      <c r="AB7" s="64"/>
      <c r="AC7" s="64"/>
      <c r="AD7" s="64"/>
      <c r="AE7" s="27"/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1964</v>
      </c>
      <c r="C8" s="27" t="s">
        <v>38</v>
      </c>
      <c r="D8" s="29" t="s">
        <v>35</v>
      </c>
      <c r="E8" s="67">
        <v>10</v>
      </c>
      <c r="F8" s="27">
        <v>0</v>
      </c>
      <c r="G8" s="27">
        <v>10</v>
      </c>
      <c r="H8" s="27">
        <v>25</v>
      </c>
      <c r="I8" s="62"/>
      <c r="J8" s="62"/>
      <c r="K8" s="62"/>
      <c r="L8" s="62"/>
      <c r="M8" s="62"/>
      <c r="N8" s="62"/>
      <c r="O8" s="65"/>
      <c r="P8" s="19"/>
      <c r="Q8" s="19" t="s">
        <v>40</v>
      </c>
      <c r="R8" s="19"/>
      <c r="S8" s="19"/>
      <c r="T8" s="25"/>
      <c r="U8" s="62"/>
      <c r="V8" s="62"/>
      <c r="W8" s="62"/>
      <c r="X8" s="62"/>
      <c r="Y8" s="62"/>
      <c r="Z8" s="64"/>
      <c r="AA8" s="64"/>
      <c r="AB8" s="64"/>
      <c r="AC8" s="64"/>
      <c r="AD8" s="64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1965</v>
      </c>
      <c r="C9" s="27" t="s">
        <v>37</v>
      </c>
      <c r="D9" s="29" t="s">
        <v>35</v>
      </c>
      <c r="E9" s="67">
        <v>10</v>
      </c>
      <c r="F9" s="27">
        <v>0</v>
      </c>
      <c r="G9" s="27">
        <v>15</v>
      </c>
      <c r="H9" s="27">
        <v>21</v>
      </c>
      <c r="I9" s="62"/>
      <c r="J9" s="62"/>
      <c r="K9" s="62"/>
      <c r="L9" s="62"/>
      <c r="M9" s="62"/>
      <c r="N9" s="62"/>
      <c r="O9" s="65"/>
      <c r="P9" s="19"/>
      <c r="Q9" s="19"/>
      <c r="R9" s="19"/>
      <c r="S9" s="19"/>
      <c r="T9" s="25"/>
      <c r="U9" s="62"/>
      <c r="V9" s="62"/>
      <c r="W9" s="62"/>
      <c r="X9" s="62"/>
      <c r="Y9" s="62"/>
      <c r="Z9" s="64"/>
      <c r="AA9" s="64"/>
      <c r="AB9" s="64"/>
      <c r="AC9" s="64"/>
      <c r="AD9" s="64"/>
      <c r="AE9" s="27"/>
      <c r="AF9" s="27"/>
      <c r="AG9" s="27"/>
      <c r="AH9" s="27"/>
      <c r="AI9" s="27">
        <v>1</v>
      </c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1966</v>
      </c>
      <c r="C10" s="27" t="s">
        <v>40</v>
      </c>
      <c r="D10" s="63" t="s">
        <v>35</v>
      </c>
      <c r="E10" s="67">
        <v>10</v>
      </c>
      <c r="F10" s="27">
        <v>0</v>
      </c>
      <c r="G10" s="27">
        <v>10</v>
      </c>
      <c r="H10" s="27">
        <v>21</v>
      </c>
      <c r="I10" s="62"/>
      <c r="J10" s="62"/>
      <c r="K10" s="62"/>
      <c r="L10" s="62"/>
      <c r="M10" s="62"/>
      <c r="N10" s="62"/>
      <c r="O10" s="65"/>
      <c r="P10" s="19"/>
      <c r="Q10" s="19"/>
      <c r="R10" s="19"/>
      <c r="S10" s="19"/>
      <c r="T10" s="25" t="e">
        <f t="shared" ref="T10:T16" si="0">PRODUCT(L10/S10)</f>
        <v>#DIV/0!</v>
      </c>
      <c r="U10" s="62"/>
      <c r="V10" s="62"/>
      <c r="W10" s="62"/>
      <c r="X10" s="62"/>
      <c r="Y10" s="62"/>
      <c r="Z10" s="64"/>
      <c r="AA10" s="64"/>
      <c r="AB10" s="64"/>
      <c r="AC10" s="64"/>
      <c r="AD10" s="64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1967</v>
      </c>
      <c r="C11" s="27" t="s">
        <v>34</v>
      </c>
      <c r="D11" s="29" t="s">
        <v>35</v>
      </c>
      <c r="E11" s="67">
        <v>10</v>
      </c>
      <c r="F11" s="131">
        <v>0</v>
      </c>
      <c r="G11" s="131">
        <v>12</v>
      </c>
      <c r="H11" s="27">
        <v>18</v>
      </c>
      <c r="I11" s="27"/>
      <c r="J11" s="27"/>
      <c r="K11" s="27"/>
      <c r="L11" s="27"/>
      <c r="M11" s="27"/>
      <c r="N11" s="27"/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64"/>
      <c r="AA11" s="64"/>
      <c r="AB11" s="64"/>
      <c r="AC11" s="64"/>
      <c r="AD11" s="64"/>
      <c r="AE11" s="27">
        <v>1</v>
      </c>
      <c r="AF11" s="27"/>
      <c r="AG11" s="27"/>
      <c r="AH11" s="27">
        <v>1</v>
      </c>
      <c r="AI11" s="27"/>
      <c r="AJ11" s="27"/>
      <c r="AK11" s="17" t="s">
        <v>39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1968</v>
      </c>
      <c r="C12" s="27" t="s">
        <v>34</v>
      </c>
      <c r="D12" s="29" t="s">
        <v>35</v>
      </c>
      <c r="E12" s="67">
        <v>8</v>
      </c>
      <c r="F12" s="27">
        <v>1</v>
      </c>
      <c r="G12" s="27">
        <v>5</v>
      </c>
      <c r="H12" s="27">
        <v>17</v>
      </c>
      <c r="I12" s="62"/>
      <c r="J12" s="62"/>
      <c r="K12" s="62"/>
      <c r="L12" s="62"/>
      <c r="M12" s="62"/>
      <c r="N12" s="62"/>
      <c r="O12" s="25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>
        <v>1</v>
      </c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1969</v>
      </c>
      <c r="C13" s="42" t="s">
        <v>34</v>
      </c>
      <c r="D13" s="41" t="s">
        <v>35</v>
      </c>
      <c r="E13" s="67">
        <v>10</v>
      </c>
      <c r="F13" s="27">
        <v>2</v>
      </c>
      <c r="G13" s="27">
        <v>13</v>
      </c>
      <c r="H13" s="27">
        <v>26</v>
      </c>
      <c r="I13" s="62"/>
      <c r="J13" s="62"/>
      <c r="K13" s="62"/>
      <c r="L13" s="62"/>
      <c r="M13" s="62"/>
      <c r="N13" s="62"/>
      <c r="O13" s="25"/>
      <c r="P13" s="19"/>
      <c r="Q13" s="19" t="s">
        <v>48</v>
      </c>
      <c r="R13" s="19" t="s">
        <v>46</v>
      </c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>
        <v>1</v>
      </c>
      <c r="AI13" s="27"/>
      <c r="AJ13" s="27"/>
      <c r="AK13" s="22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1970</v>
      </c>
      <c r="C14" s="42" t="s">
        <v>36</v>
      </c>
      <c r="D14" s="41" t="s">
        <v>35</v>
      </c>
      <c r="E14" s="67">
        <v>9</v>
      </c>
      <c r="F14" s="27">
        <v>4</v>
      </c>
      <c r="G14" s="27">
        <v>6</v>
      </c>
      <c r="H14" s="27">
        <v>27</v>
      </c>
      <c r="I14" s="62"/>
      <c r="J14" s="62"/>
      <c r="K14" s="62"/>
      <c r="L14" s="62"/>
      <c r="M14" s="62"/>
      <c r="N14" s="62"/>
      <c r="O14" s="25"/>
      <c r="P14" s="19"/>
      <c r="Q14" s="19" t="s">
        <v>46</v>
      </c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>
        <v>1</v>
      </c>
      <c r="AK14" s="2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1971</v>
      </c>
      <c r="C15" s="42"/>
      <c r="D15" s="41"/>
      <c r="E15" s="66"/>
      <c r="F15" s="27"/>
      <c r="G15" s="27"/>
      <c r="H15" s="27"/>
      <c r="I15" s="62"/>
      <c r="J15" s="62"/>
      <c r="K15" s="62"/>
      <c r="L15" s="62"/>
      <c r="M15" s="62"/>
      <c r="N15" s="62"/>
      <c r="O15" s="25"/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2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1972</v>
      </c>
      <c r="C16" s="42" t="s">
        <v>37</v>
      </c>
      <c r="D16" s="41" t="s">
        <v>35</v>
      </c>
      <c r="E16" s="27">
        <v>10</v>
      </c>
      <c r="F16" s="27">
        <v>0</v>
      </c>
      <c r="G16" s="27">
        <v>14</v>
      </c>
      <c r="H16" s="27">
        <v>24</v>
      </c>
      <c r="I16" s="62"/>
      <c r="J16" s="62"/>
      <c r="K16" s="62"/>
      <c r="L16" s="62"/>
      <c r="M16" s="62"/>
      <c r="N16" s="62"/>
      <c r="O16" s="25"/>
      <c r="P16" s="19"/>
      <c r="Q16" s="19" t="s">
        <v>40</v>
      </c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>
        <v>1</v>
      </c>
      <c r="AJ16" s="27"/>
      <c r="AK16" s="2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1973</v>
      </c>
      <c r="C17" s="42" t="s">
        <v>34</v>
      </c>
      <c r="D17" s="41" t="s">
        <v>35</v>
      </c>
      <c r="E17" s="27">
        <v>9</v>
      </c>
      <c r="F17" s="27">
        <v>0</v>
      </c>
      <c r="G17" s="27">
        <v>14</v>
      </c>
      <c r="H17" s="27">
        <v>25</v>
      </c>
      <c r="I17" s="62"/>
      <c r="J17" s="62"/>
      <c r="K17" s="62"/>
      <c r="L17" s="62"/>
      <c r="M17" s="62"/>
      <c r="N17" s="62"/>
      <c r="O17" s="25"/>
      <c r="P17" s="19"/>
      <c r="Q17" s="27" t="s">
        <v>36</v>
      </c>
      <c r="R17" s="19" t="s">
        <v>40</v>
      </c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>
        <v>1</v>
      </c>
      <c r="AI17" s="27"/>
      <c r="AJ17" s="27"/>
      <c r="AK17" s="2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1974</v>
      </c>
      <c r="C18" s="42" t="s">
        <v>37</v>
      </c>
      <c r="D18" s="41" t="s">
        <v>35</v>
      </c>
      <c r="E18" s="27">
        <v>11</v>
      </c>
      <c r="F18" s="27">
        <v>0</v>
      </c>
      <c r="G18" s="27">
        <v>2</v>
      </c>
      <c r="H18" s="27">
        <v>14</v>
      </c>
      <c r="I18" s="62"/>
      <c r="J18" s="62"/>
      <c r="K18" s="62"/>
      <c r="L18" s="62"/>
      <c r="M18" s="62"/>
      <c r="N18" s="62"/>
      <c r="O18" s="25"/>
      <c r="P18" s="19"/>
      <c r="Q18" s="19"/>
      <c r="R18" s="19"/>
      <c r="S18" s="19"/>
      <c r="T18" s="1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>
        <v>1</v>
      </c>
      <c r="AJ18" s="27"/>
      <c r="AK18" s="22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>SUM(E4:E18)</f>
        <v>131</v>
      </c>
      <c r="F19" s="19">
        <f>SUM(F4:F18)</f>
        <v>9</v>
      </c>
      <c r="G19" s="19">
        <f>SUM(G4:G18)</f>
        <v>139</v>
      </c>
      <c r="H19" s="19">
        <f>SUM(H4:H18)</f>
        <v>305</v>
      </c>
      <c r="I19" s="19"/>
      <c r="J19" s="19"/>
      <c r="K19" s="19"/>
      <c r="L19" s="19"/>
      <c r="M19" s="19"/>
      <c r="N19" s="31"/>
      <c r="O19" s="32"/>
      <c r="P19" s="19"/>
      <c r="Q19" s="19"/>
      <c r="R19" s="19"/>
      <c r="S19" s="19"/>
      <c r="T19" s="1"/>
      <c r="U19" s="19">
        <f>SUM(U4:U18)</f>
        <v>1</v>
      </c>
      <c r="V19" s="19">
        <f>SUM(V4:V18)</f>
        <v>0</v>
      </c>
      <c r="W19" s="19">
        <f>SUM(W4:W18)</f>
        <v>2</v>
      </c>
      <c r="X19" s="19">
        <f>SUM(X4:X18)</f>
        <v>3</v>
      </c>
      <c r="Y19" s="19"/>
      <c r="Z19" s="19">
        <f>SUM(Z4:Z18)</f>
        <v>0</v>
      </c>
      <c r="AA19" s="19">
        <f>SUM(AA4:AA18)</f>
        <v>0</v>
      </c>
      <c r="AB19" s="19">
        <f>SUM(AB4:AB18)</f>
        <v>0</v>
      </c>
      <c r="AC19" s="19">
        <f>SUM(AC4:AC18)</f>
        <v>0</v>
      </c>
      <c r="AD19" s="19"/>
      <c r="AE19" s="19">
        <f t="shared" ref="AE19:AJ19" si="1">SUM(AE4:AE18)</f>
        <v>4</v>
      </c>
      <c r="AF19" s="19">
        <f t="shared" si="1"/>
        <v>0</v>
      </c>
      <c r="AG19" s="19">
        <f t="shared" si="1"/>
        <v>0</v>
      </c>
      <c r="AH19" s="19">
        <f t="shared" si="1"/>
        <v>7</v>
      </c>
      <c r="AI19" s="19">
        <f t="shared" si="1"/>
        <v>4</v>
      </c>
      <c r="AJ19" s="19">
        <f t="shared" si="1"/>
        <v>1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9" t="s">
        <v>2</v>
      </c>
      <c r="C20" s="33"/>
      <c r="D20" s="34">
        <f>SUM(F19:H19)*5/3+(E19/3)+(AE19*25)+(AF19*25)+(AG19*15)+(AH19*25)+(AI19*20)+(AJ19*15)</f>
        <v>1168.6666666666665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6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43</v>
      </c>
      <c r="C22" s="40"/>
      <c r="D22" s="40"/>
      <c r="E22" s="19" t="s">
        <v>4</v>
      </c>
      <c r="F22" s="19" t="s">
        <v>12</v>
      </c>
      <c r="G22" s="16" t="s">
        <v>13</v>
      </c>
      <c r="H22" s="19" t="s">
        <v>14</v>
      </c>
      <c r="I22" s="19" t="s">
        <v>3</v>
      </c>
      <c r="J22" s="1"/>
      <c r="K22" s="19" t="s">
        <v>22</v>
      </c>
      <c r="L22" s="19" t="s">
        <v>23</v>
      </c>
      <c r="M22" s="19" t="s">
        <v>24</v>
      </c>
      <c r="N22" s="31" t="s">
        <v>30</v>
      </c>
      <c r="O22" s="25"/>
      <c r="P22" s="41" t="s">
        <v>50</v>
      </c>
      <c r="Q22" s="13"/>
      <c r="R22" s="13"/>
      <c r="S22" s="13"/>
      <c r="T22" s="72"/>
      <c r="U22" s="72"/>
      <c r="V22" s="72"/>
      <c r="W22" s="72"/>
      <c r="X22" s="72"/>
      <c r="Y22" s="13"/>
      <c r="Z22" s="13"/>
      <c r="AA22" s="13"/>
      <c r="AB22" s="13"/>
      <c r="AC22" s="13"/>
      <c r="AD22" s="13"/>
      <c r="AE22" s="13"/>
      <c r="AF22" s="12"/>
      <c r="AG22" s="13"/>
      <c r="AH22" s="13"/>
      <c r="AI22" s="13"/>
      <c r="AJ22" s="13"/>
      <c r="AK22" s="4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1" t="s">
        <v>15</v>
      </c>
      <c r="C23" s="13"/>
      <c r="D23" s="43"/>
      <c r="E23" s="27">
        <f>PRODUCT(E19)</f>
        <v>131</v>
      </c>
      <c r="F23" s="27">
        <f>PRODUCT(F19)</f>
        <v>9</v>
      </c>
      <c r="G23" s="27">
        <f>PRODUCT(G19)</f>
        <v>139</v>
      </c>
      <c r="H23" s="27">
        <f>PRODUCT(H19)</f>
        <v>305</v>
      </c>
      <c r="I23" s="27"/>
      <c r="J23" s="1"/>
      <c r="K23" s="44">
        <f>PRODUCT((F23+G23)/E23)</f>
        <v>1.1297709923664123</v>
      </c>
      <c r="L23" s="44">
        <f>PRODUCT(H23/E23)</f>
        <v>2.3282442748091605</v>
      </c>
      <c r="M23" s="44"/>
      <c r="N23" s="30"/>
      <c r="O23" s="25"/>
      <c r="P23" s="73" t="s">
        <v>51</v>
      </c>
      <c r="Q23" s="74"/>
      <c r="R23" s="74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6"/>
      <c r="AE23" s="75"/>
      <c r="AF23" s="77"/>
      <c r="AG23" s="75"/>
      <c r="AH23" s="75"/>
      <c r="AI23" s="76"/>
      <c r="AJ23" s="75"/>
      <c r="AK23" s="7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5" t="s">
        <v>16</v>
      </c>
      <c r="C24" s="46"/>
      <c r="D24" s="47"/>
      <c r="E24" s="27">
        <v>1</v>
      </c>
      <c r="F24" s="27">
        <v>0</v>
      </c>
      <c r="G24" s="27">
        <v>2</v>
      </c>
      <c r="H24" s="27">
        <v>3</v>
      </c>
      <c r="I24" s="27"/>
      <c r="J24" s="1"/>
      <c r="K24" s="44">
        <f>PRODUCT((F24+G24)/E24)</f>
        <v>2</v>
      </c>
      <c r="L24" s="44">
        <f>PRODUCT(H24/E24)</f>
        <v>3</v>
      </c>
      <c r="M24" s="44"/>
      <c r="N24" s="30"/>
      <c r="O24" s="25"/>
      <c r="P24" s="79" t="s">
        <v>52</v>
      </c>
      <c r="Q24" s="80"/>
      <c r="R24" s="80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2"/>
      <c r="AE24" s="81"/>
      <c r="AF24" s="83"/>
      <c r="AG24" s="81"/>
      <c r="AH24" s="81"/>
      <c r="AI24" s="82"/>
      <c r="AJ24" s="81"/>
      <c r="AK24" s="8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48" t="s">
        <v>17</v>
      </c>
      <c r="C25" s="49"/>
      <c r="D25" s="50"/>
      <c r="E25" s="28"/>
      <c r="F25" s="28"/>
      <c r="G25" s="28"/>
      <c r="H25" s="28"/>
      <c r="I25" s="28"/>
      <c r="J25" s="1"/>
      <c r="K25" s="51"/>
      <c r="L25" s="51"/>
      <c r="M25" s="51"/>
      <c r="N25" s="52"/>
      <c r="O25" s="25"/>
      <c r="P25" s="79" t="s">
        <v>53</v>
      </c>
      <c r="Q25" s="80"/>
      <c r="R25" s="80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2"/>
      <c r="AE25" s="81"/>
      <c r="AF25" s="83"/>
      <c r="AG25" s="81"/>
      <c r="AH25" s="81"/>
      <c r="AI25" s="82"/>
      <c r="AJ25" s="81"/>
      <c r="AK25" s="84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53" t="s">
        <v>18</v>
      </c>
      <c r="C26" s="54"/>
      <c r="D26" s="55"/>
      <c r="E26" s="19">
        <f>SUM(E23:E25)</f>
        <v>132</v>
      </c>
      <c r="F26" s="19">
        <f>SUM(F23:F25)</f>
        <v>9</v>
      </c>
      <c r="G26" s="19">
        <f>SUM(G23:G25)</f>
        <v>141</v>
      </c>
      <c r="H26" s="19">
        <f>SUM(H23:H25)</f>
        <v>308</v>
      </c>
      <c r="I26" s="19"/>
      <c r="J26" s="1"/>
      <c r="K26" s="56">
        <f>PRODUCT((F26+G26)/E26)</f>
        <v>1.1363636363636365</v>
      </c>
      <c r="L26" s="56">
        <f>PRODUCT(H26/E26)</f>
        <v>2.3333333333333335</v>
      </c>
      <c r="M26" s="56"/>
      <c r="N26" s="31"/>
      <c r="O26" s="25"/>
      <c r="P26" s="85" t="s">
        <v>54</v>
      </c>
      <c r="Q26" s="86"/>
      <c r="R26" s="86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8"/>
      <c r="AE26" s="87"/>
      <c r="AF26" s="89"/>
      <c r="AG26" s="87"/>
      <c r="AH26" s="87"/>
      <c r="AI26" s="88"/>
      <c r="AJ26" s="87"/>
      <c r="AK26" s="90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 t="s">
        <v>31</v>
      </c>
      <c r="C28" s="1"/>
      <c r="D28" s="69" t="s">
        <v>41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33" t="s">
        <v>82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8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58"/>
      <c r="AN40" s="58"/>
      <c r="AO40" s="58"/>
      <c r="AP40" s="58"/>
      <c r="AQ40" s="58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  <c r="AM41" s="58"/>
      <c r="AN41" s="58"/>
      <c r="AO41" s="58"/>
      <c r="AP41" s="58"/>
      <c r="AQ41" s="58"/>
    </row>
    <row r="42" spans="1:43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</row>
    <row r="46" spans="1:43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9"/>
    </row>
    <row r="47" spans="1:43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customHeight="1" x14ac:dyDescent="0.25"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customHeight="1" x14ac:dyDescent="0.25"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5" customHeight="1" x14ac:dyDescent="0.25"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5" customHeight="1" x14ac:dyDescent="0.25"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5" customHeight="1" x14ac:dyDescent="0.25"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5" customHeight="1" x14ac:dyDescent="0.25"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5" customHeight="1" x14ac:dyDescent="0.25"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5" customHeight="1" x14ac:dyDescent="0.25"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5" customHeight="1" x14ac:dyDescent="0.25"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customHeight="1" x14ac:dyDescent="0.25"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customHeight="1" x14ac:dyDescent="0.25"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5" customHeight="1" x14ac:dyDescent="0.25"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5" customHeight="1" x14ac:dyDescent="0.25"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37" ht="15" customHeight="1" x14ac:dyDescent="0.25"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6:37" ht="15" customHeight="1" x14ac:dyDescent="0.25"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6:37" ht="15" customHeight="1" x14ac:dyDescent="0.25"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6:37" ht="15" customHeight="1" x14ac:dyDescent="0.25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6:37" ht="15" customHeight="1" x14ac:dyDescent="0.25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6:37" ht="15" customHeight="1" x14ac:dyDescent="0.25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71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71" customWidth="1"/>
    <col min="12" max="12" width="6.28515625" style="71" customWidth="1"/>
    <col min="13" max="16" width="4.7109375" style="71" customWidth="1"/>
    <col min="17" max="21" width="6.7109375" style="71" customWidth="1"/>
    <col min="22" max="22" width="11" style="71" customWidth="1"/>
    <col min="23" max="23" width="24.140625" style="125" customWidth="1"/>
    <col min="24" max="24" width="9.42578125" style="71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84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3"/>
      <c r="Y1" s="94"/>
      <c r="Z1" s="94"/>
      <c r="AA1" s="94"/>
      <c r="AB1" s="94"/>
      <c r="AC1" s="94"/>
      <c r="AD1" s="94"/>
    </row>
    <row r="2" spans="1:30" x14ac:dyDescent="0.25">
      <c r="A2" s="9"/>
      <c r="B2" s="11" t="s">
        <v>33</v>
      </c>
      <c r="C2" s="4" t="s">
        <v>42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42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83</v>
      </c>
      <c r="C3" s="23" t="s">
        <v>55</v>
      </c>
      <c r="D3" s="98" t="s">
        <v>56</v>
      </c>
      <c r="E3" s="99" t="s">
        <v>1</v>
      </c>
      <c r="F3" s="25"/>
      <c r="G3" s="100" t="s">
        <v>57</v>
      </c>
      <c r="H3" s="101" t="s">
        <v>58</v>
      </c>
      <c r="I3" s="101" t="s">
        <v>28</v>
      </c>
      <c r="J3" s="18" t="s">
        <v>59</v>
      </c>
      <c r="K3" s="102" t="s">
        <v>60</v>
      </c>
      <c r="L3" s="102" t="s">
        <v>61</v>
      </c>
      <c r="M3" s="100" t="s">
        <v>62</v>
      </c>
      <c r="N3" s="100" t="s">
        <v>27</v>
      </c>
      <c r="O3" s="101" t="s">
        <v>63</v>
      </c>
      <c r="P3" s="100" t="s">
        <v>58</v>
      </c>
      <c r="Q3" s="100" t="s">
        <v>3</v>
      </c>
      <c r="R3" s="100">
        <v>1</v>
      </c>
      <c r="S3" s="100">
        <v>2</v>
      </c>
      <c r="T3" s="100">
        <v>3</v>
      </c>
      <c r="U3" s="100" t="s">
        <v>64</v>
      </c>
      <c r="V3" s="18" t="s">
        <v>19</v>
      </c>
      <c r="W3" s="17" t="s">
        <v>65</v>
      </c>
      <c r="X3" s="17" t="s">
        <v>66</v>
      </c>
      <c r="Y3" s="94"/>
      <c r="Z3" s="94"/>
      <c r="AA3" s="94"/>
      <c r="AB3" s="94"/>
      <c r="AC3" s="94"/>
      <c r="AD3" s="94"/>
    </row>
    <row r="4" spans="1:30" x14ac:dyDescent="0.25">
      <c r="A4" s="127"/>
      <c r="B4" s="128" t="s">
        <v>68</v>
      </c>
      <c r="C4" s="135" t="s">
        <v>69</v>
      </c>
      <c r="D4" s="128" t="s">
        <v>70</v>
      </c>
      <c r="E4" s="136" t="s">
        <v>35</v>
      </c>
      <c r="F4" s="137"/>
      <c r="G4" s="129">
        <v>1</v>
      </c>
      <c r="H4" s="129"/>
      <c r="I4" s="129"/>
      <c r="J4" s="129" t="s">
        <v>71</v>
      </c>
      <c r="K4" s="129">
        <v>2</v>
      </c>
      <c r="L4" s="129"/>
      <c r="M4" s="129">
        <v>1</v>
      </c>
      <c r="N4" s="129"/>
      <c r="O4" s="129">
        <v>1</v>
      </c>
      <c r="P4" s="129">
        <v>2</v>
      </c>
      <c r="Q4" s="130"/>
      <c r="R4" s="130"/>
      <c r="S4" s="130"/>
      <c r="T4" s="130"/>
      <c r="U4" s="130"/>
      <c r="V4" s="138"/>
      <c r="W4" s="135" t="s">
        <v>72</v>
      </c>
      <c r="X4" s="130" t="s">
        <v>73</v>
      </c>
      <c r="Y4" s="94"/>
      <c r="Z4" s="94"/>
      <c r="AA4" s="94"/>
      <c r="AB4" s="94"/>
      <c r="AC4" s="94"/>
      <c r="AD4" s="94"/>
    </row>
    <row r="5" spans="1:30" x14ac:dyDescent="0.25">
      <c r="A5" s="127"/>
      <c r="B5" s="128" t="s">
        <v>74</v>
      </c>
      <c r="C5" s="135" t="s">
        <v>75</v>
      </c>
      <c r="D5" s="128" t="s">
        <v>70</v>
      </c>
      <c r="E5" s="136" t="s">
        <v>35</v>
      </c>
      <c r="F5" s="137"/>
      <c r="G5" s="129">
        <v>1</v>
      </c>
      <c r="H5" s="129"/>
      <c r="I5" s="129"/>
      <c r="J5" s="129" t="s">
        <v>76</v>
      </c>
      <c r="K5" s="129"/>
      <c r="L5" s="129"/>
      <c r="M5" s="129">
        <v>1</v>
      </c>
      <c r="N5" s="129"/>
      <c r="O5" s="129"/>
      <c r="P5" s="129"/>
      <c r="Q5" s="130"/>
      <c r="R5" s="130"/>
      <c r="S5" s="130"/>
      <c r="T5" s="130"/>
      <c r="U5" s="130"/>
      <c r="V5" s="138"/>
      <c r="W5" s="135" t="s">
        <v>72</v>
      </c>
      <c r="X5" s="130" t="s">
        <v>73</v>
      </c>
      <c r="Y5" s="94"/>
      <c r="Z5" s="94"/>
      <c r="AA5" s="94"/>
      <c r="AB5" s="94"/>
      <c r="AC5" s="94"/>
      <c r="AD5" s="94"/>
    </row>
    <row r="6" spans="1:30" x14ac:dyDescent="0.25">
      <c r="A6" s="127"/>
      <c r="B6" s="128" t="s">
        <v>77</v>
      </c>
      <c r="C6" s="135" t="s">
        <v>78</v>
      </c>
      <c r="D6" s="128" t="s">
        <v>70</v>
      </c>
      <c r="E6" s="136" t="s">
        <v>35</v>
      </c>
      <c r="F6" s="137"/>
      <c r="G6" s="129">
        <v>1</v>
      </c>
      <c r="H6" s="129"/>
      <c r="I6" s="129"/>
      <c r="J6" s="129" t="s">
        <v>76</v>
      </c>
      <c r="K6" s="129"/>
      <c r="L6" s="129"/>
      <c r="M6" s="129">
        <v>1</v>
      </c>
      <c r="N6" s="129"/>
      <c r="O6" s="129"/>
      <c r="P6" s="129"/>
      <c r="Q6" s="130"/>
      <c r="R6" s="130"/>
      <c r="S6" s="130"/>
      <c r="T6" s="130"/>
      <c r="U6" s="130"/>
      <c r="V6" s="138"/>
      <c r="W6" s="135" t="s">
        <v>72</v>
      </c>
      <c r="X6" s="130" t="s">
        <v>73</v>
      </c>
      <c r="Y6" s="94"/>
      <c r="Z6" s="94"/>
      <c r="AA6" s="94"/>
      <c r="AB6" s="94"/>
      <c r="AC6" s="94"/>
      <c r="AD6" s="94"/>
    </row>
    <row r="7" spans="1:30" x14ac:dyDescent="0.25">
      <c r="A7" s="127"/>
      <c r="B7" s="128" t="s">
        <v>79</v>
      </c>
      <c r="C7" s="135" t="s">
        <v>80</v>
      </c>
      <c r="D7" s="128" t="s">
        <v>70</v>
      </c>
      <c r="E7" s="136" t="s">
        <v>35</v>
      </c>
      <c r="F7" s="137"/>
      <c r="G7" s="129">
        <v>1</v>
      </c>
      <c r="H7" s="129"/>
      <c r="I7" s="129"/>
      <c r="J7" s="129" t="s">
        <v>76</v>
      </c>
      <c r="K7" s="129"/>
      <c r="L7" s="129"/>
      <c r="M7" s="129">
        <v>1</v>
      </c>
      <c r="N7" s="129"/>
      <c r="O7" s="129"/>
      <c r="P7" s="129"/>
      <c r="Q7" s="130"/>
      <c r="R7" s="130"/>
      <c r="S7" s="130"/>
      <c r="T7" s="130"/>
      <c r="U7" s="130"/>
      <c r="V7" s="138"/>
      <c r="W7" s="135" t="s">
        <v>72</v>
      </c>
      <c r="X7" s="130"/>
      <c r="Y7" s="94"/>
      <c r="Z7" s="94"/>
      <c r="AA7" s="94"/>
      <c r="AB7" s="94"/>
      <c r="AC7" s="94"/>
      <c r="AD7" s="94"/>
    </row>
    <row r="8" spans="1:30" x14ac:dyDescent="0.25">
      <c r="A8" s="24"/>
      <c r="B8" s="23" t="s">
        <v>9</v>
      </c>
      <c r="C8" s="18"/>
      <c r="D8" s="17"/>
      <c r="E8" s="103"/>
      <c r="F8" s="104"/>
      <c r="G8" s="19">
        <f>SUM(G4:G7)</f>
        <v>4</v>
      </c>
      <c r="H8" s="19"/>
      <c r="I8" s="19"/>
      <c r="J8" s="18"/>
      <c r="K8" s="18"/>
      <c r="L8" s="18"/>
      <c r="M8" s="19">
        <f t="shared" ref="M8:P8" si="0">SUM(M4:M7)</f>
        <v>4</v>
      </c>
      <c r="N8" s="19"/>
      <c r="O8" s="19">
        <f t="shared" si="0"/>
        <v>1</v>
      </c>
      <c r="P8" s="19">
        <f t="shared" si="0"/>
        <v>2</v>
      </c>
      <c r="Q8" s="19"/>
      <c r="R8" s="19"/>
      <c r="S8" s="19"/>
      <c r="T8" s="19"/>
      <c r="U8" s="19"/>
      <c r="V8" s="31"/>
      <c r="W8" s="105"/>
      <c r="X8" s="106"/>
      <c r="Y8" s="94"/>
      <c r="Z8" s="94"/>
      <c r="AA8" s="94"/>
      <c r="AB8" s="94"/>
      <c r="AC8" s="94"/>
      <c r="AD8" s="94"/>
    </row>
    <row r="9" spans="1:30" x14ac:dyDescent="0.25">
      <c r="A9" s="24"/>
      <c r="B9" s="107" t="s">
        <v>67</v>
      </c>
      <c r="C9" s="108" t="s">
        <v>81</v>
      </c>
      <c r="D9" s="109"/>
      <c r="E9" s="110"/>
      <c r="F9" s="111"/>
      <c r="G9" s="112"/>
      <c r="H9" s="112"/>
      <c r="I9" s="112"/>
      <c r="J9" s="113"/>
      <c r="K9" s="113"/>
      <c r="L9" s="113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09"/>
      <c r="X9" s="114"/>
      <c r="Y9" s="94"/>
      <c r="Z9" s="94"/>
      <c r="AA9" s="94"/>
      <c r="AB9" s="94"/>
      <c r="AC9" s="94"/>
      <c r="AD9" s="94"/>
    </row>
    <row r="10" spans="1:30" x14ac:dyDescent="0.25">
      <c r="A10" s="24"/>
      <c r="B10" s="115"/>
      <c r="C10" s="116"/>
      <c r="D10" s="116"/>
      <c r="E10" s="117"/>
      <c r="F10" s="117"/>
      <c r="G10" s="118"/>
      <c r="H10" s="119"/>
      <c r="I10" s="117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0"/>
      <c r="Y10" s="94"/>
      <c r="Z10" s="94"/>
      <c r="AA10" s="94"/>
      <c r="AB10" s="94"/>
      <c r="AC10" s="94"/>
      <c r="AD10" s="94"/>
    </row>
    <row r="11" spans="1:30" x14ac:dyDescent="0.25">
      <c r="A11" s="24"/>
      <c r="B11" s="121"/>
      <c r="C11" s="1"/>
      <c r="D11" s="121"/>
      <c r="E11" s="12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21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21"/>
      <c r="C12" s="1"/>
      <c r="D12" s="121"/>
      <c r="E12" s="12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21"/>
      <c r="C13" s="1"/>
      <c r="D13" s="121"/>
      <c r="E13" s="12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1"/>
      <c r="X86" s="1"/>
      <c r="Y86" s="94"/>
      <c r="Z86" s="94"/>
      <c r="AA86" s="94"/>
      <c r="AB86" s="94"/>
      <c r="AC86" s="94"/>
      <c r="AD86" s="94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1"/>
      <c r="X87" s="1"/>
      <c r="Y87" s="94"/>
      <c r="Z87" s="94"/>
      <c r="AA87" s="94"/>
      <c r="AB87" s="94"/>
      <c r="AC87" s="94"/>
      <c r="AD87" s="94"/>
    </row>
    <row r="88" spans="1:30" x14ac:dyDescent="0.25">
      <c r="A88" s="24"/>
      <c r="B88" s="121"/>
      <c r="C88" s="1"/>
      <c r="D88" s="121"/>
      <c r="E88" s="12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1"/>
      <c r="X88" s="1"/>
      <c r="Y88" s="94"/>
      <c r="Z88" s="94"/>
      <c r="AA88" s="94"/>
      <c r="AB88" s="94"/>
      <c r="AC88" s="94"/>
      <c r="AD88" s="94"/>
    </row>
    <row r="89" spans="1:30" x14ac:dyDescent="0.25">
      <c r="A89" s="24"/>
      <c r="B89" s="121"/>
      <c r="C89" s="1"/>
      <c r="D89" s="121"/>
      <c r="E89" s="12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1"/>
      <c r="X89" s="1"/>
      <c r="Y89" s="94"/>
      <c r="Z89" s="94"/>
      <c r="AA89" s="94"/>
      <c r="AB89" s="94"/>
      <c r="AC89" s="94"/>
      <c r="AD89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2019-01-23T11:38:04Z</dcterms:modified>
</cp:coreProperties>
</file>