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4" l="1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G14" i="4" s="1"/>
  <c r="F8" i="4"/>
  <c r="F12" i="4" s="1"/>
  <c r="E8" i="4"/>
  <c r="E12" i="4" s="1"/>
  <c r="E14" i="4" s="1"/>
  <c r="K14" i="4" l="1"/>
  <c r="O13" i="4"/>
  <c r="H14" i="4"/>
  <c r="M14" i="4" s="1"/>
  <c r="M13" i="4"/>
  <c r="I14" i="4"/>
  <c r="O14" i="4" s="1"/>
  <c r="N13" i="4"/>
  <c r="F14" i="4"/>
  <c r="L13" i="4"/>
  <c r="N14" i="4" l="1"/>
  <c r="L14" i="4"/>
  <c r="AB15" i="1" l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<sst xmlns="http://schemas.openxmlformats.org/spreadsheetml/2006/main" count="230" uniqueCount="104">
  <si>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</si>
  <si>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</si>
  <si>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</si>
  <si>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</si>
  <si>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</si>
  <si>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</si>
  <si>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</si>
  <si>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</si>
  <si>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</si>
  <si>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</si>
  <si>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</si>
  <si>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</si>
  <si>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</si>
  <si>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</si>
  <si>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</si>
  <si>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</si>
  <si>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</si>
  <si>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</si>
  <si>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</si>
  <si>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</si>
  <si>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</si>
  <si>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</si>
  <si>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</si>
  <si>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</si>
  <si>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</si>
  <si>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</si>
  <si>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</si>
  <si>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</si>
  <si>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</si>
  <si>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</si>
  <si>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</si>
  <si>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Ikonen</t>
  </si>
  <si>
    <t>5.</t>
  </si>
  <si>
    <t>KPL</t>
  </si>
  <si>
    <t>7.</t>
  </si>
  <si>
    <t>9.</t>
  </si>
  <si>
    <t>8.</t>
  </si>
  <si>
    <t>KiU</t>
  </si>
  <si>
    <t>6.</t>
  </si>
  <si>
    <t>07.05. 1978  ViVe - KPL  7-8</t>
  </si>
  <si>
    <t>22.07. 1979  Kiri - KPL  11-4</t>
  </si>
  <si>
    <t>Seurat</t>
  </si>
  <si>
    <t>KiU = Kiteen Urheilijat  (1931)</t>
  </si>
  <si>
    <t>KPL = Kouvolan Pallonlyöjät  (1931)</t>
  </si>
  <si>
    <t>----</t>
  </si>
  <si>
    <t>suomensarja</t>
  </si>
  <si>
    <t>4.</t>
  </si>
  <si>
    <t>KarMa = Karjalan Maila  (1957)</t>
  </si>
  <si>
    <t>URA SM-SARJASSA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</si>
  <si>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</si>
  <si>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</si>
  <si>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</si>
  <si>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</si>
  <si>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</si>
  <si>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</si>
  <si>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</si>
  <si>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</si>
  <si>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</si>
  <si>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</si>
  <si>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</si>
  <si>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</si>
  <si>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</si>
  <si>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</si>
  <si>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</si>
  <si>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</si>
  <si>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</si>
  <si>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13.08. 1977  Riihimäki</t>
  </si>
  <si>
    <t>12-2</t>
  </si>
  <si>
    <t>sp</t>
  </si>
  <si>
    <t>Jukka-Pekka Löfman</t>
  </si>
  <si>
    <t>19.08. 1978  Sotkamo</t>
  </si>
  <si>
    <t xml:space="preserve">  8-4</t>
  </si>
  <si>
    <t>2p</t>
  </si>
  <si>
    <t>II p</t>
  </si>
  <si>
    <t>Osmo Määttä</t>
  </si>
  <si>
    <t xml:space="preserve"> Arvo-ottelut</t>
  </si>
  <si>
    <t>Mitalit</t>
  </si>
  <si>
    <t>Lyöty</t>
  </si>
  <si>
    <t>Tuotu</t>
  </si>
  <si>
    <t>Cup</t>
  </si>
  <si>
    <t xml:space="preserve">1.  ottelu     </t>
  </si>
  <si>
    <t xml:space="preserve">36.  ottelu     </t>
  </si>
  <si>
    <t>MESTARUUSSARJA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</si>
  <si>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</si>
  <si>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</si>
  <si>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</si>
  <si>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</si>
  <si>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</si>
  <si>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</si>
  <si>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</si>
  <si>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</si>
  <si>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</si>
  <si>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</si>
  <si>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KuPu = Kuusankosken Puhti  (1910)</t>
  </si>
  <si>
    <t>KarMa = JoMa</t>
  </si>
  <si>
    <t>KarMa</t>
  </si>
  <si>
    <t>3.</t>
  </si>
  <si>
    <t>LaLu</t>
  </si>
  <si>
    <t>KuPu</t>
  </si>
  <si>
    <t>2.</t>
  </si>
  <si>
    <t>14.12.1959</t>
  </si>
  <si>
    <t xml:space="preserve">  18 v   4 kk 23 pv</t>
  </si>
  <si>
    <t xml:space="preserve">  19 v   7 kk   8 pv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</si>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</sst>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8" borderId="1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20" width="5.7109375" style="65" customWidth="1"/>
    <col min="21" max="21" width="8.7109375" style="65" customWidth="1"/>
    <col min="22" max="22" width="0.7109375" style="28" customWidth="1"/>
    <col min="23" max="27" width="5.7109375" style="65" customWidth="1"/>
    <col min="28" max="28" width="8.7109375" style="65" customWidth="1"/>
    <col min="29" max="29" width="0.7109375" style="28" customWidth="1"/>
    <col min="30" max="35" width="5.7109375" style="6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100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82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71"/>
      <c r="W2" s="22" t="s">
        <v>14</v>
      </c>
      <c r="X2" s="14"/>
      <c r="Y2" s="14"/>
      <c r="Z2" s="14"/>
      <c r="AA2" s="14"/>
      <c r="AB2" s="14"/>
      <c r="AC2" s="71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79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1978</v>
      </c>
      <c r="C4" s="25" t="s">
        <v>32</v>
      </c>
      <c r="D4" s="26" t="s">
        <v>33</v>
      </c>
      <c r="E4" s="25">
        <v>22</v>
      </c>
      <c r="F4" s="25">
        <v>0</v>
      </c>
      <c r="G4" s="25">
        <v>8</v>
      </c>
      <c r="H4" s="25">
        <v>9</v>
      </c>
      <c r="I4" s="25">
        <v>79</v>
      </c>
      <c r="J4" s="25">
        <v>37</v>
      </c>
      <c r="K4" s="25">
        <v>20</v>
      </c>
      <c r="L4" s="25">
        <v>14</v>
      </c>
      <c r="M4" s="25">
        <v>8</v>
      </c>
      <c r="N4" s="27" t="s">
        <v>44</v>
      </c>
      <c r="O4" s="28"/>
      <c r="P4" s="25"/>
      <c r="Q4" s="25"/>
      <c r="R4" s="25"/>
      <c r="S4" s="25"/>
      <c r="T4" s="25"/>
      <c r="U4" s="25"/>
      <c r="V4" s="28"/>
      <c r="W4" s="32"/>
      <c r="X4" s="32"/>
      <c r="Y4" s="32"/>
      <c r="Z4" s="32"/>
      <c r="AA4" s="32"/>
      <c r="AB4" s="58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1979</v>
      </c>
      <c r="C5" s="25" t="s">
        <v>34</v>
      </c>
      <c r="D5" s="31" t="s">
        <v>33</v>
      </c>
      <c r="E5" s="25">
        <v>17</v>
      </c>
      <c r="F5" s="25">
        <v>1</v>
      </c>
      <c r="G5" s="25">
        <v>7</v>
      </c>
      <c r="H5" s="25">
        <v>7</v>
      </c>
      <c r="I5" s="25">
        <v>49</v>
      </c>
      <c r="J5" s="25">
        <v>21</v>
      </c>
      <c r="K5" s="25">
        <v>12</v>
      </c>
      <c r="L5" s="25">
        <v>8</v>
      </c>
      <c r="M5" s="25">
        <v>8</v>
      </c>
      <c r="N5" s="27" t="s">
        <v>44</v>
      </c>
      <c r="O5" s="24"/>
      <c r="P5" s="25"/>
      <c r="Q5" s="25"/>
      <c r="R5" s="25"/>
      <c r="S5" s="25"/>
      <c r="T5" s="25"/>
      <c r="U5" s="25"/>
      <c r="V5" s="24"/>
      <c r="W5" s="32"/>
      <c r="X5" s="32"/>
      <c r="Y5" s="32"/>
      <c r="Z5" s="32"/>
      <c r="AA5" s="32"/>
      <c r="AB5" s="5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1980</v>
      </c>
      <c r="C6" s="25" t="s">
        <v>35</v>
      </c>
      <c r="D6" s="31" t="s">
        <v>33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7" t="s">
        <v>44</v>
      </c>
      <c r="O6" s="24"/>
      <c r="P6" s="25"/>
      <c r="Q6" s="25"/>
      <c r="R6" s="25"/>
      <c r="S6" s="25"/>
      <c r="T6" s="25"/>
      <c r="U6" s="25"/>
      <c r="V6" s="24"/>
      <c r="W6" s="32">
        <v>1</v>
      </c>
      <c r="X6" s="34">
        <v>0</v>
      </c>
      <c r="Y6" s="34">
        <v>0</v>
      </c>
      <c r="Z6" s="34">
        <v>1</v>
      </c>
      <c r="AA6" s="58" t="s">
        <v>44</v>
      </c>
      <c r="AB6" s="58" t="s">
        <v>44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1981</v>
      </c>
      <c r="C7" s="25" t="s">
        <v>36</v>
      </c>
      <c r="D7" s="31" t="s">
        <v>37</v>
      </c>
      <c r="E7" s="25">
        <v>21</v>
      </c>
      <c r="F7" s="25">
        <v>2</v>
      </c>
      <c r="G7" s="25">
        <v>8</v>
      </c>
      <c r="H7" s="25">
        <v>8</v>
      </c>
      <c r="I7" s="25">
        <v>72</v>
      </c>
      <c r="J7" s="25">
        <v>23</v>
      </c>
      <c r="K7" s="25">
        <v>21</v>
      </c>
      <c r="L7" s="25">
        <v>18</v>
      </c>
      <c r="M7" s="25">
        <v>10</v>
      </c>
      <c r="N7" s="33">
        <v>0.42352941176470588</v>
      </c>
      <c r="O7" s="28"/>
      <c r="P7" s="25"/>
      <c r="Q7" s="25"/>
      <c r="R7" s="25"/>
      <c r="S7" s="25"/>
      <c r="T7" s="25"/>
      <c r="U7" s="25"/>
      <c r="V7" s="28"/>
      <c r="W7" s="32">
        <v>1</v>
      </c>
      <c r="X7" s="32">
        <v>0</v>
      </c>
      <c r="Y7" s="32">
        <v>1</v>
      </c>
      <c r="Z7" s="32">
        <v>0</v>
      </c>
      <c r="AA7" s="32">
        <v>1</v>
      </c>
      <c r="AB7" s="58">
        <v>0.2</v>
      </c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1982</v>
      </c>
      <c r="C8" s="25" t="s">
        <v>38</v>
      </c>
      <c r="D8" s="31" t="s">
        <v>37</v>
      </c>
      <c r="E8" s="25">
        <v>18</v>
      </c>
      <c r="F8" s="25">
        <v>0</v>
      </c>
      <c r="G8" s="25">
        <v>14</v>
      </c>
      <c r="H8" s="25">
        <v>7</v>
      </c>
      <c r="I8" s="25">
        <v>57</v>
      </c>
      <c r="J8" s="25">
        <v>18</v>
      </c>
      <c r="K8" s="25">
        <v>14</v>
      </c>
      <c r="L8" s="25">
        <v>11</v>
      </c>
      <c r="M8" s="25">
        <v>14</v>
      </c>
      <c r="N8" s="33">
        <v>0.46721311475409838</v>
      </c>
      <c r="O8" s="28"/>
      <c r="P8" s="25"/>
      <c r="Q8" s="25"/>
      <c r="R8" s="25"/>
      <c r="S8" s="25"/>
      <c r="T8" s="25"/>
      <c r="U8" s="25"/>
      <c r="V8" s="28"/>
      <c r="W8" s="32"/>
      <c r="X8" s="32"/>
      <c r="Y8" s="32"/>
      <c r="Z8" s="32"/>
      <c r="AA8" s="32"/>
      <c r="AB8" s="58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1983</v>
      </c>
      <c r="C9" s="25" t="s">
        <v>38</v>
      </c>
      <c r="D9" s="31" t="s">
        <v>37</v>
      </c>
      <c r="E9" s="25">
        <v>6</v>
      </c>
      <c r="F9" s="25">
        <v>0</v>
      </c>
      <c r="G9" s="25">
        <v>1</v>
      </c>
      <c r="H9" s="25">
        <v>1</v>
      </c>
      <c r="I9" s="25">
        <v>7</v>
      </c>
      <c r="J9" s="25">
        <v>2</v>
      </c>
      <c r="K9" s="25">
        <v>4</v>
      </c>
      <c r="L9" s="25">
        <v>0</v>
      </c>
      <c r="M9" s="25">
        <v>1</v>
      </c>
      <c r="N9" s="35">
        <v>0.25900000000000001</v>
      </c>
      <c r="O9" s="28"/>
      <c r="P9" s="25"/>
      <c r="Q9" s="25"/>
      <c r="R9" s="29"/>
      <c r="S9" s="25"/>
      <c r="T9" s="25"/>
      <c r="U9" s="25"/>
      <c r="V9" s="28"/>
      <c r="W9" s="32"/>
      <c r="X9" s="32"/>
      <c r="Y9" s="32"/>
      <c r="Z9" s="32"/>
      <c r="AA9" s="32"/>
      <c r="AB9" s="58"/>
      <c r="AC9" s="28"/>
      <c r="AD9" s="25"/>
      <c r="AE9" s="2"/>
      <c r="AF9" s="94"/>
      <c r="AG9" s="29"/>
      <c r="AH9" s="30"/>
      <c r="AI9" s="25"/>
      <c r="AJ9" s="9"/>
    </row>
    <row r="10" spans="1:36" s="23" customFormat="1" ht="15" customHeight="1" x14ac:dyDescent="0.25">
      <c r="A10" s="9"/>
      <c r="B10" s="25">
        <v>1984</v>
      </c>
      <c r="C10" s="25"/>
      <c r="D10" s="26"/>
      <c r="E10" s="25"/>
      <c r="F10" s="2"/>
      <c r="G10" s="25"/>
      <c r="H10" s="29"/>
      <c r="I10" s="25"/>
      <c r="J10" s="25"/>
      <c r="K10" s="29"/>
      <c r="L10" s="29"/>
      <c r="M10" s="30"/>
      <c r="N10" s="25"/>
      <c r="O10" s="28"/>
      <c r="P10" s="25"/>
      <c r="Q10" s="25"/>
      <c r="R10" s="25"/>
      <c r="S10" s="25"/>
      <c r="T10" s="25"/>
      <c r="U10" s="25"/>
      <c r="V10" s="28"/>
      <c r="W10" s="32"/>
      <c r="X10" s="32"/>
      <c r="Y10" s="32"/>
      <c r="Z10" s="32"/>
      <c r="AA10" s="32"/>
      <c r="AB10" s="58"/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36">
        <v>1985</v>
      </c>
      <c r="C11" s="36" t="s">
        <v>46</v>
      </c>
      <c r="D11" s="37" t="s">
        <v>95</v>
      </c>
      <c r="E11" s="36"/>
      <c r="F11" s="37" t="s">
        <v>45</v>
      </c>
      <c r="G11" s="36"/>
      <c r="H11" s="38"/>
      <c r="I11" s="36"/>
      <c r="J11" s="36"/>
      <c r="K11" s="38"/>
      <c r="L11" s="38"/>
      <c r="M11" s="39"/>
      <c r="N11" s="36"/>
      <c r="O11" s="28"/>
      <c r="P11" s="25"/>
      <c r="Q11" s="25"/>
      <c r="R11" s="25"/>
      <c r="S11" s="25"/>
      <c r="T11" s="25"/>
      <c r="U11" s="25"/>
      <c r="V11" s="28"/>
      <c r="W11" s="32"/>
      <c r="X11" s="32"/>
      <c r="Y11" s="32"/>
      <c r="Z11" s="32"/>
      <c r="AA11" s="32"/>
      <c r="AB11" s="58"/>
      <c r="AC11" s="28"/>
      <c r="AD11" s="25"/>
      <c r="AE11" s="2"/>
      <c r="AF11" s="94"/>
      <c r="AG11" s="29"/>
      <c r="AH11" s="30"/>
      <c r="AI11" s="25"/>
      <c r="AJ11" s="9"/>
    </row>
    <row r="12" spans="1:36" s="23" customFormat="1" ht="15" customHeight="1" x14ac:dyDescent="0.25">
      <c r="A12" s="9"/>
      <c r="B12" s="36">
        <v>1986</v>
      </c>
      <c r="C12" s="36" t="s">
        <v>96</v>
      </c>
      <c r="D12" s="37" t="s">
        <v>97</v>
      </c>
      <c r="E12" s="36"/>
      <c r="F12" s="37" t="s">
        <v>45</v>
      </c>
      <c r="G12" s="39"/>
      <c r="H12" s="38"/>
      <c r="I12" s="36"/>
      <c r="J12" s="36"/>
      <c r="K12" s="38"/>
      <c r="L12" s="38"/>
      <c r="M12" s="39"/>
      <c r="N12" s="36"/>
      <c r="O12" s="28"/>
      <c r="P12" s="25"/>
      <c r="Q12" s="25"/>
      <c r="R12" s="25"/>
      <c r="S12" s="25"/>
      <c r="T12" s="25"/>
      <c r="U12" s="25"/>
      <c r="V12" s="28"/>
      <c r="W12" s="32"/>
      <c r="X12" s="32"/>
      <c r="Y12" s="32"/>
      <c r="Z12" s="32"/>
      <c r="AA12" s="32"/>
      <c r="AB12" s="58"/>
      <c r="AC12" s="28"/>
      <c r="AD12" s="25"/>
      <c r="AE12" s="25"/>
      <c r="AF12" s="29"/>
      <c r="AG12" s="29"/>
      <c r="AH12" s="30"/>
      <c r="AI12" s="25"/>
      <c r="AJ12" s="9"/>
    </row>
    <row r="13" spans="1:36" s="23" customFormat="1" ht="15" customHeight="1" x14ac:dyDescent="0.25">
      <c r="A13" s="1"/>
      <c r="B13" s="36">
        <v>1987</v>
      </c>
      <c r="C13" s="36" t="s">
        <v>96</v>
      </c>
      <c r="D13" s="37" t="s">
        <v>98</v>
      </c>
      <c r="E13" s="36"/>
      <c r="F13" s="37" t="s">
        <v>45</v>
      </c>
      <c r="G13" s="39"/>
      <c r="H13" s="38"/>
      <c r="I13" s="36"/>
      <c r="J13" s="36"/>
      <c r="K13" s="38"/>
      <c r="L13" s="38"/>
      <c r="M13" s="39"/>
      <c r="N13" s="36"/>
      <c r="O13" s="28"/>
      <c r="P13" s="25"/>
      <c r="Q13" s="25"/>
      <c r="R13" s="25"/>
      <c r="S13" s="25"/>
      <c r="T13" s="25"/>
      <c r="U13" s="25"/>
      <c r="V13" s="28"/>
      <c r="W13" s="32"/>
      <c r="X13" s="32"/>
      <c r="Y13" s="32"/>
      <c r="Z13" s="32"/>
      <c r="AA13" s="32"/>
      <c r="AB13" s="58"/>
      <c r="AC13" s="28"/>
      <c r="AD13" s="25"/>
      <c r="AE13" s="2"/>
      <c r="AF13" s="94"/>
      <c r="AG13" s="29"/>
      <c r="AH13" s="30"/>
      <c r="AI13" s="25"/>
      <c r="AJ13" s="9"/>
    </row>
    <row r="14" spans="1:36" ht="15" customHeight="1" x14ac:dyDescent="0.25">
      <c r="A14" s="9"/>
      <c r="B14" s="36">
        <v>1988</v>
      </c>
      <c r="C14" s="36" t="s">
        <v>99</v>
      </c>
      <c r="D14" s="37" t="s">
        <v>98</v>
      </c>
      <c r="E14" s="36"/>
      <c r="F14" s="37" t="s">
        <v>45</v>
      </c>
      <c r="G14" s="39"/>
      <c r="H14" s="38"/>
      <c r="I14" s="36"/>
      <c r="J14" s="36"/>
      <c r="K14" s="36"/>
      <c r="L14" s="36"/>
      <c r="M14" s="36"/>
      <c r="N14" s="127"/>
      <c r="P14" s="25"/>
      <c r="Q14" s="25"/>
      <c r="R14" s="29"/>
      <c r="S14" s="25"/>
      <c r="T14" s="25"/>
      <c r="U14" s="25"/>
      <c r="W14" s="32"/>
      <c r="X14" s="32"/>
      <c r="Y14" s="32"/>
      <c r="Z14" s="32"/>
      <c r="AA14" s="32"/>
      <c r="AB14" s="58"/>
      <c r="AD14" s="25"/>
      <c r="AE14" s="2"/>
      <c r="AF14" s="94"/>
      <c r="AG14" s="29"/>
      <c r="AH14" s="30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84</v>
      </c>
      <c r="F15" s="18">
        <v>3</v>
      </c>
      <c r="G15" s="18">
        <v>38</v>
      </c>
      <c r="H15" s="18">
        <v>32</v>
      </c>
      <c r="I15" s="18">
        <v>264</v>
      </c>
      <c r="J15" s="18">
        <v>101</v>
      </c>
      <c r="K15" s="18">
        <v>71</v>
      </c>
      <c r="L15" s="18">
        <v>51</v>
      </c>
      <c r="M15" s="18">
        <v>41</v>
      </c>
      <c r="N15" s="40">
        <v>0.25900000000000001</v>
      </c>
      <c r="O15" s="24"/>
      <c r="P15" s="18">
        <f>SUM(P9:P14)</f>
        <v>0</v>
      </c>
      <c r="Q15" s="18">
        <f>SUM(Q9:Q14)</f>
        <v>0</v>
      </c>
      <c r="R15" s="18">
        <f>SUM(R9:R14)</f>
        <v>0</v>
      </c>
      <c r="S15" s="18">
        <f>SUM(S9:S14)</f>
        <v>0</v>
      </c>
      <c r="T15" s="18">
        <f>SUM(T9:T14)</f>
        <v>0</v>
      </c>
      <c r="U15" s="40">
        <v>0</v>
      </c>
      <c r="V15" s="24"/>
      <c r="W15" s="95">
        <f>PRODUCT(E21)</f>
        <v>2</v>
      </c>
      <c r="X15" s="95">
        <f>PRODUCT(F21)</f>
        <v>0</v>
      </c>
      <c r="Y15" s="95">
        <f>PRODUCT(G21)</f>
        <v>1</v>
      </c>
      <c r="Z15" s="95">
        <f>PRODUCT(H21)</f>
        <v>1</v>
      </c>
      <c r="AA15" s="95">
        <f>PRODUCT(I21)</f>
        <v>1</v>
      </c>
      <c r="AB15" s="40">
        <f>PRODUCT(N21)</f>
        <v>0.2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6" t="s">
        <v>2</v>
      </c>
      <c r="C16" s="30"/>
      <c r="D16" s="41">
        <v>173.7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4"/>
      <c r="AI16" s="42"/>
      <c r="AJ16" s="9"/>
    </row>
    <row r="17" spans="1:36" ht="15" customHeight="1" x14ac:dyDescent="0.25">
      <c r="A17" s="9"/>
      <c r="B17" s="42"/>
      <c r="C17" s="42"/>
      <c r="D17" s="24"/>
      <c r="E17" s="42"/>
      <c r="F17" s="42"/>
      <c r="G17" s="42"/>
      <c r="H17" s="42"/>
      <c r="I17" s="42"/>
      <c r="J17" s="42"/>
      <c r="K17" s="42"/>
      <c r="L17" s="42"/>
      <c r="M17" s="42"/>
      <c r="N17" s="43"/>
      <c r="P17" s="42"/>
      <c r="Q17" s="45"/>
      <c r="R17" s="42"/>
      <c r="S17" s="42"/>
      <c r="T17" s="42"/>
      <c r="U17" s="42"/>
      <c r="W17" s="42"/>
      <c r="X17" s="42"/>
      <c r="Y17" s="42"/>
      <c r="Z17" s="42"/>
      <c r="AA17" s="42"/>
      <c r="AB17" s="42"/>
      <c r="AD17" s="42"/>
      <c r="AE17" s="42"/>
      <c r="AF17" s="42"/>
      <c r="AG17" s="42"/>
      <c r="AH17" s="42"/>
      <c r="AI17" s="42"/>
      <c r="AJ17" s="9"/>
    </row>
    <row r="18" spans="1:36" ht="15" customHeight="1" x14ac:dyDescent="0.25">
      <c r="A18" s="9"/>
      <c r="B18" s="22" t="s">
        <v>48</v>
      </c>
      <c r="C18" s="46"/>
      <c r="D18" s="46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42"/>
      <c r="K18" s="18" t="s">
        <v>24</v>
      </c>
      <c r="L18" s="18" t="s">
        <v>25</v>
      </c>
      <c r="M18" s="18" t="s">
        <v>26</v>
      </c>
      <c r="N18" s="18" t="s">
        <v>20</v>
      </c>
      <c r="O18" s="24"/>
      <c r="P18" s="47" t="s">
        <v>27</v>
      </c>
      <c r="Q18" s="12"/>
      <c r="R18" s="12"/>
      <c r="S18" s="12"/>
      <c r="T18" s="48"/>
      <c r="U18" s="48"/>
      <c r="V18" s="48"/>
      <c r="W18" s="48"/>
      <c r="X18" s="48"/>
      <c r="Y18" s="48"/>
      <c r="Z18" s="48"/>
      <c r="AA18" s="12"/>
      <c r="AB18" s="12"/>
      <c r="AC18" s="48"/>
      <c r="AD18" s="12"/>
      <c r="AE18" s="12"/>
      <c r="AF18" s="12"/>
      <c r="AG18" s="12"/>
      <c r="AH18" s="12"/>
      <c r="AI18" s="49"/>
      <c r="AJ18" s="9"/>
    </row>
    <row r="19" spans="1:36" ht="15" customHeight="1" x14ac:dyDescent="0.2">
      <c r="A19" s="9"/>
      <c r="B19" s="47" t="s">
        <v>11</v>
      </c>
      <c r="C19" s="12"/>
      <c r="D19" s="49"/>
      <c r="E19" s="25">
        <v>84</v>
      </c>
      <c r="F19" s="25">
        <v>3</v>
      </c>
      <c r="G19" s="25">
        <v>38</v>
      </c>
      <c r="H19" s="25">
        <v>32</v>
      </c>
      <c r="I19" s="25">
        <v>264</v>
      </c>
      <c r="J19" s="42"/>
      <c r="K19" s="50">
        <v>0.48809523809523808</v>
      </c>
      <c r="L19" s="50">
        <v>0.38095238095238093</v>
      </c>
      <c r="M19" s="50">
        <v>3.1428571428571428</v>
      </c>
      <c r="N19" s="35">
        <v>0.42599999999999999</v>
      </c>
      <c r="O19" s="24"/>
      <c r="P19" s="114" t="s">
        <v>9</v>
      </c>
      <c r="Q19" s="128"/>
      <c r="R19" s="129" t="s">
        <v>39</v>
      </c>
      <c r="S19" s="115"/>
      <c r="T19" s="115"/>
      <c r="U19" s="115"/>
      <c r="V19" s="115"/>
      <c r="W19" s="115"/>
      <c r="X19" s="115"/>
      <c r="Y19" s="130" t="s">
        <v>80</v>
      </c>
      <c r="Z19" s="115"/>
      <c r="AA19" s="131" t="s">
        <v>101</v>
      </c>
      <c r="AB19" s="115"/>
      <c r="AC19" s="115"/>
      <c r="AD19" s="115"/>
      <c r="AE19" s="115"/>
      <c r="AF19" s="115"/>
      <c r="AG19" s="115"/>
      <c r="AH19" s="132"/>
      <c r="AI19" s="116"/>
      <c r="AJ19" s="9"/>
    </row>
    <row r="20" spans="1:36" ht="15" customHeight="1" x14ac:dyDescent="0.2">
      <c r="A20" s="9"/>
      <c r="B20" s="51" t="s">
        <v>13</v>
      </c>
      <c r="C20" s="52"/>
      <c r="D20" s="53"/>
      <c r="E20" s="25"/>
      <c r="F20" s="25"/>
      <c r="G20" s="25"/>
      <c r="H20" s="25"/>
      <c r="I20" s="25"/>
      <c r="J20" s="42"/>
      <c r="K20" s="50"/>
      <c r="L20" s="50"/>
      <c r="M20" s="50"/>
      <c r="N20" s="35"/>
      <c r="O20" s="24"/>
      <c r="P20" s="133" t="s">
        <v>77</v>
      </c>
      <c r="Q20" s="134"/>
      <c r="R20" s="129" t="s">
        <v>39</v>
      </c>
      <c r="S20" s="129"/>
      <c r="T20" s="129"/>
      <c r="U20" s="129"/>
      <c r="V20" s="129"/>
      <c r="W20" s="129"/>
      <c r="X20" s="129"/>
      <c r="Y20" s="130" t="s">
        <v>80</v>
      </c>
      <c r="Z20" s="129"/>
      <c r="AA20" s="135" t="s">
        <v>101</v>
      </c>
      <c r="AB20" s="129"/>
      <c r="AC20" s="129"/>
      <c r="AD20" s="129"/>
      <c r="AE20" s="129"/>
      <c r="AF20" s="129"/>
      <c r="AG20" s="129"/>
      <c r="AH20" s="130"/>
      <c r="AI20" s="136"/>
      <c r="AJ20" s="9"/>
    </row>
    <row r="21" spans="1:36" ht="15" customHeight="1" x14ac:dyDescent="0.2">
      <c r="A21" s="9"/>
      <c r="B21" s="54" t="s">
        <v>14</v>
      </c>
      <c r="C21" s="55"/>
      <c r="D21" s="56"/>
      <c r="E21" s="32">
        <v>2</v>
      </c>
      <c r="F21" s="32">
        <v>0</v>
      </c>
      <c r="G21" s="32">
        <v>1</v>
      </c>
      <c r="H21" s="32">
        <v>1</v>
      </c>
      <c r="I21" s="32">
        <v>1</v>
      </c>
      <c r="J21" s="42"/>
      <c r="K21" s="57">
        <v>0.5</v>
      </c>
      <c r="L21" s="57">
        <v>0.5</v>
      </c>
      <c r="M21" s="57">
        <v>0.5</v>
      </c>
      <c r="N21" s="58">
        <v>0.2</v>
      </c>
      <c r="O21" s="24"/>
      <c r="P21" s="133" t="s">
        <v>78</v>
      </c>
      <c r="Q21" s="134"/>
      <c r="R21" s="129" t="s">
        <v>39</v>
      </c>
      <c r="S21" s="129"/>
      <c r="T21" s="129"/>
      <c r="U21" s="129"/>
      <c r="V21" s="129"/>
      <c r="W21" s="129"/>
      <c r="X21" s="129"/>
      <c r="Y21" s="130" t="s">
        <v>80</v>
      </c>
      <c r="Z21" s="129"/>
      <c r="AA21" s="135" t="s">
        <v>101</v>
      </c>
      <c r="AB21" s="129"/>
      <c r="AC21" s="129"/>
      <c r="AD21" s="129"/>
      <c r="AE21" s="129"/>
      <c r="AF21" s="129"/>
      <c r="AG21" s="129"/>
      <c r="AH21" s="130"/>
      <c r="AI21" s="136"/>
    </row>
    <row r="22" spans="1:36" ht="15" customHeight="1" x14ac:dyDescent="0.2">
      <c r="A22" s="9"/>
      <c r="B22" s="59" t="s">
        <v>23</v>
      </c>
      <c r="C22" s="60"/>
      <c r="D22" s="61"/>
      <c r="E22" s="18">
        <v>86</v>
      </c>
      <c r="F22" s="18">
        <v>3</v>
      </c>
      <c r="G22" s="18">
        <v>39</v>
      </c>
      <c r="H22" s="18">
        <v>33</v>
      </c>
      <c r="I22" s="18">
        <v>265</v>
      </c>
      <c r="J22" s="42"/>
      <c r="K22" s="62">
        <v>0.49411764705882355</v>
      </c>
      <c r="L22" s="62">
        <v>0.37647058823529411</v>
      </c>
      <c r="M22" s="62">
        <v>3.1176470588235294</v>
      </c>
      <c r="N22" s="40">
        <v>0.42299999999999999</v>
      </c>
      <c r="O22" s="24"/>
      <c r="P22" s="137" t="s">
        <v>10</v>
      </c>
      <c r="Q22" s="138"/>
      <c r="R22" s="139" t="s">
        <v>40</v>
      </c>
      <c r="S22" s="139"/>
      <c r="T22" s="139"/>
      <c r="U22" s="139"/>
      <c r="V22" s="139"/>
      <c r="W22" s="139"/>
      <c r="X22" s="139"/>
      <c r="Y22" s="140" t="s">
        <v>81</v>
      </c>
      <c r="Z22" s="139"/>
      <c r="AA22" s="142" t="s">
        <v>102</v>
      </c>
      <c r="AB22" s="139"/>
      <c r="AC22" s="139"/>
      <c r="AD22" s="139"/>
      <c r="AE22" s="139"/>
      <c r="AF22" s="139"/>
      <c r="AG22" s="139"/>
      <c r="AH22" s="140"/>
      <c r="AI22" s="141"/>
    </row>
    <row r="23" spans="1:36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63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 t="s">
        <v>41</v>
      </c>
      <c r="C24" s="42"/>
      <c r="D24" s="42" t="s">
        <v>43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64" t="s">
        <v>42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 t="s">
        <v>47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6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64" t="s">
        <v>94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 t="s">
        <v>103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64" t="s">
        <v>93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10:AF17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31</v>
      </c>
      <c r="C1" s="3"/>
      <c r="D1" s="4"/>
      <c r="E1" s="5" t="s">
        <v>100</v>
      </c>
      <c r="F1" s="103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3"/>
      <c r="AB1" s="103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49</v>
      </c>
      <c r="C2" s="69"/>
      <c r="D2" s="70"/>
      <c r="E2" s="13" t="s">
        <v>11</v>
      </c>
      <c r="F2" s="14"/>
      <c r="G2" s="14"/>
      <c r="H2" s="14"/>
      <c r="I2" s="20"/>
      <c r="J2" s="15"/>
      <c r="K2" s="71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04" t="s">
        <v>85</v>
      </c>
      <c r="Y2" s="105"/>
      <c r="Z2" s="106"/>
      <c r="AA2" s="13" t="s">
        <v>11</v>
      </c>
      <c r="AB2" s="14"/>
      <c r="AC2" s="14"/>
      <c r="AD2" s="14"/>
      <c r="AE2" s="20"/>
      <c r="AF2" s="15"/>
      <c r="AG2" s="71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9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1"/>
      <c r="L3" s="18" t="s">
        <v>5</v>
      </c>
      <c r="M3" s="18" t="s">
        <v>6</v>
      </c>
      <c r="N3" s="18" t="s">
        <v>87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1"/>
      <c r="AH3" s="18" t="s">
        <v>5</v>
      </c>
      <c r="AI3" s="18" t="s">
        <v>6</v>
      </c>
      <c r="AJ3" s="18" t="s">
        <v>87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0"/>
      <c r="D4" s="26"/>
      <c r="E4" s="25"/>
      <c r="F4" s="25"/>
      <c r="G4" s="25"/>
      <c r="H4" s="29"/>
      <c r="I4" s="25"/>
      <c r="J4" s="33"/>
      <c r="K4" s="28"/>
      <c r="L4" s="107"/>
      <c r="M4" s="18"/>
      <c r="N4" s="18"/>
      <c r="O4" s="18"/>
      <c r="P4" s="24"/>
      <c r="Q4" s="25"/>
      <c r="R4" s="25"/>
      <c r="S4" s="29"/>
      <c r="T4" s="25"/>
      <c r="U4" s="25"/>
      <c r="V4" s="108"/>
      <c r="W4" s="28"/>
      <c r="X4" s="25">
        <v>1985</v>
      </c>
      <c r="Y4" s="25" t="s">
        <v>46</v>
      </c>
      <c r="Z4" s="2" t="s">
        <v>95</v>
      </c>
      <c r="AA4" s="25">
        <v>17</v>
      </c>
      <c r="AB4" s="25">
        <v>0</v>
      </c>
      <c r="AC4" s="25">
        <v>21</v>
      </c>
      <c r="AD4" s="25">
        <v>12</v>
      </c>
      <c r="AE4" s="25"/>
      <c r="AF4" s="33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9"/>
      <c r="AS4" s="11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0"/>
      <c r="D5" s="26"/>
      <c r="E5" s="25"/>
      <c r="F5" s="25"/>
      <c r="G5" s="25"/>
      <c r="H5" s="29"/>
      <c r="I5" s="25"/>
      <c r="J5" s="33"/>
      <c r="K5" s="28"/>
      <c r="L5" s="107"/>
      <c r="M5" s="18"/>
      <c r="N5" s="18"/>
      <c r="O5" s="18"/>
      <c r="P5" s="24"/>
      <c r="Q5" s="25"/>
      <c r="R5" s="25"/>
      <c r="S5" s="29"/>
      <c r="T5" s="25"/>
      <c r="U5" s="25"/>
      <c r="V5" s="108"/>
      <c r="W5" s="28"/>
      <c r="X5" s="25">
        <v>1986</v>
      </c>
      <c r="Y5" s="25" t="s">
        <v>96</v>
      </c>
      <c r="Z5" s="2" t="s">
        <v>97</v>
      </c>
      <c r="AA5" s="25">
        <v>11</v>
      </c>
      <c r="AB5" s="25">
        <v>0</v>
      </c>
      <c r="AC5" s="25">
        <v>7</v>
      </c>
      <c r="AD5" s="25">
        <v>5</v>
      </c>
      <c r="AE5" s="25"/>
      <c r="AF5" s="33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9"/>
      <c r="AS5" s="11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0"/>
      <c r="D6" s="26"/>
      <c r="E6" s="25"/>
      <c r="F6" s="25"/>
      <c r="G6" s="25"/>
      <c r="H6" s="29"/>
      <c r="I6" s="25"/>
      <c r="J6" s="33"/>
      <c r="K6" s="28"/>
      <c r="L6" s="107"/>
      <c r="M6" s="18"/>
      <c r="N6" s="18"/>
      <c r="O6" s="18"/>
      <c r="P6" s="24"/>
      <c r="Q6" s="25"/>
      <c r="R6" s="25"/>
      <c r="S6" s="29"/>
      <c r="T6" s="25"/>
      <c r="U6" s="25"/>
      <c r="V6" s="108"/>
      <c r="W6" s="28"/>
      <c r="X6" s="25">
        <v>1987</v>
      </c>
      <c r="Y6" s="25" t="s">
        <v>96</v>
      </c>
      <c r="Z6" s="2" t="s">
        <v>98</v>
      </c>
      <c r="AA6" s="25">
        <v>22</v>
      </c>
      <c r="AB6" s="25">
        <v>4</v>
      </c>
      <c r="AC6" s="25">
        <v>26</v>
      </c>
      <c r="AD6" s="25">
        <v>35</v>
      </c>
      <c r="AE6" s="25"/>
      <c r="AF6" s="35"/>
      <c r="AG6" s="24"/>
      <c r="AH6" s="18" t="s">
        <v>32</v>
      </c>
      <c r="AI6" s="18" t="s">
        <v>36</v>
      </c>
      <c r="AJ6" s="25" t="s">
        <v>96</v>
      </c>
      <c r="AK6" s="18"/>
      <c r="AL6" s="24"/>
      <c r="AM6" s="25"/>
      <c r="AN6" s="25"/>
      <c r="AO6" s="25"/>
      <c r="AP6" s="25"/>
      <c r="AQ6" s="25"/>
      <c r="AR6" s="109"/>
      <c r="AS6" s="11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0"/>
      <c r="D7" s="26"/>
      <c r="E7" s="25"/>
      <c r="F7" s="25"/>
      <c r="G7" s="25"/>
      <c r="H7" s="29"/>
      <c r="I7" s="25"/>
      <c r="J7" s="33"/>
      <c r="K7" s="28"/>
      <c r="L7" s="107"/>
      <c r="M7" s="18"/>
      <c r="N7" s="18"/>
      <c r="O7" s="18"/>
      <c r="P7" s="24"/>
      <c r="Q7" s="25"/>
      <c r="R7" s="25"/>
      <c r="S7" s="29"/>
      <c r="T7" s="25"/>
      <c r="U7" s="25"/>
      <c r="V7" s="108"/>
      <c r="W7" s="28"/>
      <c r="X7" s="25">
        <v>1988</v>
      </c>
      <c r="Y7" s="25" t="s">
        <v>99</v>
      </c>
      <c r="Z7" s="2" t="s">
        <v>98</v>
      </c>
      <c r="AA7" s="25">
        <v>18</v>
      </c>
      <c r="AB7" s="25">
        <v>2</v>
      </c>
      <c r="AC7" s="25">
        <v>19</v>
      </c>
      <c r="AD7" s="25">
        <v>42</v>
      </c>
      <c r="AE7" s="25"/>
      <c r="AF7" s="35"/>
      <c r="AG7" s="24"/>
      <c r="AH7" s="18"/>
      <c r="AI7" s="18" t="s">
        <v>32</v>
      </c>
      <c r="AJ7" s="18" t="s">
        <v>38</v>
      </c>
      <c r="AK7" s="18"/>
      <c r="AL7" s="24"/>
      <c r="AM7" s="25"/>
      <c r="AN7" s="25"/>
      <c r="AO7" s="25"/>
      <c r="AP7" s="25"/>
      <c r="AQ7" s="25"/>
      <c r="AR7" s="109"/>
      <c r="AS7" s="11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77" t="s">
        <v>88</v>
      </c>
      <c r="C8" s="81"/>
      <c r="D8" s="80"/>
      <c r="E8" s="79">
        <f>SUM(E4:E7)</f>
        <v>0</v>
      </c>
      <c r="F8" s="79">
        <f>SUM(F4:F7)</f>
        <v>0</v>
      </c>
      <c r="G8" s="79">
        <f>SUM(G4:G7)</f>
        <v>0</v>
      </c>
      <c r="H8" s="79">
        <f>SUM(H4:H7)</f>
        <v>0</v>
      </c>
      <c r="I8" s="79">
        <f>SUM(I4:I7)</f>
        <v>0</v>
      </c>
      <c r="J8" s="111">
        <v>0</v>
      </c>
      <c r="K8" s="71">
        <f>SUM(K4:K7)</f>
        <v>0</v>
      </c>
      <c r="L8" s="22"/>
      <c r="M8" s="20"/>
      <c r="N8" s="112"/>
      <c r="O8" s="113"/>
      <c r="P8" s="24"/>
      <c r="Q8" s="79">
        <f>SUM(Q4:Q7)</f>
        <v>0</v>
      </c>
      <c r="R8" s="79">
        <f>SUM(R4:R7)</f>
        <v>0</v>
      </c>
      <c r="S8" s="79">
        <f>SUM(S4:S7)</f>
        <v>0</v>
      </c>
      <c r="T8" s="79">
        <f>SUM(T4:T7)</f>
        <v>0</v>
      </c>
      <c r="U8" s="79">
        <f>SUM(U4:U7)</f>
        <v>0</v>
      </c>
      <c r="V8" s="40">
        <v>0</v>
      </c>
      <c r="W8" s="71">
        <f>SUM(W4:W7)</f>
        <v>0</v>
      </c>
      <c r="X8" s="16" t="s">
        <v>88</v>
      </c>
      <c r="Y8" s="17"/>
      <c r="Z8" s="15"/>
      <c r="AA8" s="79">
        <f>SUM(AA4:AA7)</f>
        <v>68</v>
      </c>
      <c r="AB8" s="79">
        <f>SUM(AB4:AB7)</f>
        <v>6</v>
      </c>
      <c r="AC8" s="79">
        <f>SUM(AC4:AC7)</f>
        <v>73</v>
      </c>
      <c r="AD8" s="79">
        <f>SUM(AD4:AD7)</f>
        <v>94</v>
      </c>
      <c r="AE8" s="79">
        <f>SUM(AE4:AE7)</f>
        <v>0</v>
      </c>
      <c r="AF8" s="111">
        <v>0</v>
      </c>
      <c r="AG8" s="71">
        <f>SUM(AG4:AG7)</f>
        <v>0</v>
      </c>
      <c r="AH8" s="22"/>
      <c r="AI8" s="20"/>
      <c r="AJ8" s="112"/>
      <c r="AK8" s="113"/>
      <c r="AL8" s="24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11">
        <v>0</v>
      </c>
      <c r="AS8" s="91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8"/>
      <c r="L9" s="24"/>
      <c r="M9" s="24"/>
      <c r="N9" s="24"/>
      <c r="O9" s="24"/>
      <c r="P9" s="42"/>
      <c r="Q9" s="42"/>
      <c r="R9" s="45"/>
      <c r="S9" s="42"/>
      <c r="T9" s="42"/>
      <c r="U9" s="24"/>
      <c r="V9" s="24"/>
      <c r="W9" s="28"/>
      <c r="X9" s="42"/>
      <c r="Y9" s="42"/>
      <c r="Z9" s="42"/>
      <c r="AA9" s="42"/>
      <c r="AB9" s="42"/>
      <c r="AC9" s="42"/>
      <c r="AD9" s="42"/>
      <c r="AE9" s="42"/>
      <c r="AF9" s="43"/>
      <c r="AG9" s="28"/>
      <c r="AH9" s="24"/>
      <c r="AI9" s="24"/>
      <c r="AJ9" s="24"/>
      <c r="AK9" s="24"/>
      <c r="AL9" s="42"/>
      <c r="AM9" s="42"/>
      <c r="AN9" s="45"/>
      <c r="AO9" s="42"/>
      <c r="AP9" s="42"/>
      <c r="AQ9" s="24"/>
      <c r="AR9" s="24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14" t="s">
        <v>89</v>
      </c>
      <c r="C10" s="115"/>
      <c r="D10" s="11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24</v>
      </c>
      <c r="M10" s="18" t="s">
        <v>25</v>
      </c>
      <c r="N10" s="18" t="s">
        <v>90</v>
      </c>
      <c r="O10" s="18" t="s">
        <v>91</v>
      </c>
      <c r="Q10" s="45"/>
      <c r="R10" s="45" t="s">
        <v>41</v>
      </c>
      <c r="S10" s="45"/>
      <c r="T10" s="42" t="s">
        <v>43</v>
      </c>
      <c r="U10" s="24"/>
      <c r="V10" s="28"/>
      <c r="W10" s="28"/>
      <c r="X10" s="117"/>
      <c r="Y10" s="117"/>
      <c r="Z10" s="117"/>
      <c r="AA10" s="117"/>
      <c r="AB10" s="117"/>
      <c r="AC10" s="45"/>
      <c r="AD10" s="45"/>
      <c r="AE10" s="45"/>
      <c r="AF10" s="42"/>
      <c r="AG10" s="42"/>
      <c r="AH10" s="42"/>
      <c r="AI10" s="42"/>
      <c r="AJ10" s="42"/>
      <c r="AK10" s="42"/>
      <c r="AM10" s="28"/>
      <c r="AN10" s="117"/>
      <c r="AO10" s="117"/>
      <c r="AP10" s="117"/>
      <c r="AQ10" s="117"/>
      <c r="AR10" s="117"/>
      <c r="AS10" s="11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7" t="s">
        <v>92</v>
      </c>
      <c r="C11" s="12"/>
      <c r="D11" s="49"/>
      <c r="E11" s="118">
        <v>86</v>
      </c>
      <c r="F11" s="118">
        <v>3</v>
      </c>
      <c r="G11" s="118">
        <v>39</v>
      </c>
      <c r="H11" s="118">
        <v>33</v>
      </c>
      <c r="I11" s="118">
        <v>265</v>
      </c>
      <c r="J11" s="119">
        <v>0.42299999999999999</v>
      </c>
      <c r="K11" s="42">
        <f>PRODUCT(I11/J11)</f>
        <v>626.4775413711584</v>
      </c>
      <c r="L11" s="120">
        <f>PRODUCT((F11+G11)/E11)</f>
        <v>0.48837209302325579</v>
      </c>
      <c r="M11" s="120">
        <f>PRODUCT(H11/E11)</f>
        <v>0.38372093023255816</v>
      </c>
      <c r="N11" s="120">
        <f>PRODUCT((F11+G11+H11)/E11)</f>
        <v>0.87209302325581395</v>
      </c>
      <c r="O11" s="120">
        <f>PRODUCT(I11/46)</f>
        <v>5.7608695652173916</v>
      </c>
      <c r="Q11" s="45"/>
      <c r="R11" s="45"/>
      <c r="S11" s="45"/>
      <c r="T11" s="64" t="s">
        <v>42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21" t="s">
        <v>49</v>
      </c>
      <c r="C12" s="122"/>
      <c r="D12" s="123"/>
      <c r="E12" s="118">
        <f>PRODUCT(E8+Q8)</f>
        <v>0</v>
      </c>
      <c r="F12" s="118">
        <f>PRODUCT(F8+R8)</f>
        <v>0</v>
      </c>
      <c r="G12" s="118">
        <f>PRODUCT(G8+S8)</f>
        <v>0</v>
      </c>
      <c r="H12" s="118">
        <f>PRODUCT(H8+T8)</f>
        <v>0</v>
      </c>
      <c r="I12" s="118">
        <f>PRODUCT(I8+U8)</f>
        <v>0</v>
      </c>
      <c r="J12" s="119">
        <v>0</v>
      </c>
      <c r="K12" s="42">
        <f>PRODUCT(K8+W8)</f>
        <v>0</v>
      </c>
      <c r="L12" s="120">
        <v>0</v>
      </c>
      <c r="M12" s="120">
        <v>0</v>
      </c>
      <c r="N12" s="120">
        <v>0</v>
      </c>
      <c r="O12" s="120">
        <v>0</v>
      </c>
      <c r="Q12" s="45"/>
      <c r="R12" s="45"/>
      <c r="S12" s="45"/>
      <c r="T12" s="42" t="s">
        <v>47</v>
      </c>
      <c r="U12" s="42"/>
      <c r="V12" s="42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7" t="s">
        <v>85</v>
      </c>
      <c r="C13" s="39"/>
      <c r="D13" s="38"/>
      <c r="E13" s="118">
        <f>PRODUCT(AA8+AM8)</f>
        <v>68</v>
      </c>
      <c r="F13" s="118">
        <f>PRODUCT(AB8+AN8)</f>
        <v>6</v>
      </c>
      <c r="G13" s="118">
        <f>PRODUCT(AC8+AO8)</f>
        <v>73</v>
      </c>
      <c r="H13" s="118">
        <f>PRODUCT(AD8+AP8)</f>
        <v>94</v>
      </c>
      <c r="I13" s="118">
        <f>PRODUCT(AE8+AQ8)</f>
        <v>0</v>
      </c>
      <c r="J13" s="119">
        <v>0</v>
      </c>
      <c r="K13" s="24">
        <f>PRODUCT(AG8+AS8)</f>
        <v>0</v>
      </c>
      <c r="L13" s="120">
        <f>PRODUCT((F13+G13)/E13)</f>
        <v>1.161764705882353</v>
      </c>
      <c r="M13" s="120">
        <f>PRODUCT(H13/E13)</f>
        <v>1.3823529411764706</v>
      </c>
      <c r="N13" s="120">
        <f>PRODUCT((F13+G13+H13)/E13)</f>
        <v>2.5441176470588234</v>
      </c>
      <c r="O13" s="120">
        <f>PRODUCT(I13/E13)</f>
        <v>0</v>
      </c>
      <c r="Q13" s="45"/>
      <c r="R13" s="45"/>
      <c r="S13" s="42"/>
      <c r="T13" s="64" t="s">
        <v>94</v>
      </c>
      <c r="U13" s="24"/>
      <c r="V13" s="24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24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4" t="s">
        <v>88</v>
      </c>
      <c r="C14" s="125"/>
      <c r="D14" s="126"/>
      <c r="E14" s="118">
        <f>SUM(E11:E13)</f>
        <v>154</v>
      </c>
      <c r="F14" s="118">
        <f t="shared" ref="F14:I14" si="0">SUM(F11:F13)</f>
        <v>9</v>
      </c>
      <c r="G14" s="118">
        <f t="shared" si="0"/>
        <v>112</v>
      </c>
      <c r="H14" s="118">
        <f t="shared" si="0"/>
        <v>127</v>
      </c>
      <c r="I14" s="118">
        <f t="shared" si="0"/>
        <v>265</v>
      </c>
      <c r="J14" s="119">
        <v>0</v>
      </c>
      <c r="K14" s="42">
        <f>SUM(K11:K13)</f>
        <v>626.4775413711584</v>
      </c>
      <c r="L14" s="120">
        <f>PRODUCT((F14+G14)/E14)</f>
        <v>0.7857142857142857</v>
      </c>
      <c r="M14" s="120">
        <f>PRODUCT(H14/E14)</f>
        <v>0.82467532467532467</v>
      </c>
      <c r="N14" s="120">
        <f>PRODUCT((F14+G14+H14)/E14)</f>
        <v>1.6103896103896105</v>
      </c>
      <c r="O14" s="120">
        <f>PRODUCT(I14/E14)</f>
        <v>1.7207792207792207</v>
      </c>
      <c r="Q14" s="24"/>
      <c r="R14" s="24"/>
      <c r="S14" s="24"/>
      <c r="T14" s="42" t="s">
        <v>103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4"/>
      <c r="F15" s="24"/>
      <c r="G15" s="24"/>
      <c r="H15" s="24"/>
      <c r="I15" s="24"/>
      <c r="J15" s="42"/>
      <c r="K15" s="42"/>
      <c r="L15" s="24"/>
      <c r="M15" s="24"/>
      <c r="N15" s="24"/>
      <c r="O15" s="24"/>
      <c r="P15" s="42"/>
      <c r="Q15" s="42"/>
      <c r="R15" s="42"/>
      <c r="S15" s="42"/>
      <c r="T15" s="64" t="s">
        <v>93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5"/>
      <c r="AK179" s="24"/>
      <c r="AL179" s="24"/>
    </row>
    <row r="180" spans="12:38" x14ac:dyDescent="0.25">
      <c r="R180" s="28"/>
      <c r="S180" s="28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5"/>
    </row>
    <row r="181" spans="12:38" x14ac:dyDescent="0.25">
      <c r="R181" s="28"/>
      <c r="S181" s="28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5"/>
    </row>
    <row r="182" spans="12:38" x14ac:dyDescent="0.25"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5"/>
    </row>
    <row r="183" spans="12:38" x14ac:dyDescent="0.25">
      <c r="L183"/>
      <c r="M183"/>
      <c r="N183"/>
      <c r="O183"/>
      <c r="P183"/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65" customWidth="1"/>
    <col min="12" max="12" width="6.42578125" style="65" customWidth="1"/>
    <col min="13" max="21" width="5.28515625" style="65" customWidth="1"/>
    <col min="22" max="22" width="10.85546875" style="65" customWidth="1"/>
    <col min="23" max="23" width="23.7109375" style="87" customWidth="1"/>
    <col min="24" max="24" width="9.7109375" style="65" customWidth="1"/>
    <col min="25" max="30" width="9.140625" style="88"/>
  </cols>
  <sheetData>
    <row r="1" spans="1:30" ht="18.75" x14ac:dyDescent="0.3">
      <c r="A1" s="1"/>
      <c r="B1" s="72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3"/>
      <c r="X1" s="67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31</v>
      </c>
      <c r="C2" s="5" t="s">
        <v>100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29"/>
      <c r="Y2" s="74"/>
      <c r="Z2" s="74"/>
      <c r="AA2" s="74"/>
      <c r="AB2" s="74"/>
      <c r="AC2" s="74"/>
      <c r="AD2" s="74"/>
    </row>
    <row r="3" spans="1:30" x14ac:dyDescent="0.25">
      <c r="A3" s="1"/>
      <c r="B3" s="76" t="s">
        <v>64</v>
      </c>
      <c r="C3" s="22" t="s">
        <v>51</v>
      </c>
      <c r="D3" s="77" t="s">
        <v>52</v>
      </c>
      <c r="E3" s="78" t="s">
        <v>1</v>
      </c>
      <c r="F3" s="24"/>
      <c r="G3" s="79" t="s">
        <v>53</v>
      </c>
      <c r="H3" s="80" t="s">
        <v>54</v>
      </c>
      <c r="I3" s="80" t="s">
        <v>29</v>
      </c>
      <c r="J3" s="17" t="s">
        <v>55</v>
      </c>
      <c r="K3" s="81" t="s">
        <v>56</v>
      </c>
      <c r="L3" s="81" t="s">
        <v>57</v>
      </c>
      <c r="M3" s="79" t="s">
        <v>58</v>
      </c>
      <c r="N3" s="79" t="s">
        <v>28</v>
      </c>
      <c r="O3" s="80" t="s">
        <v>59</v>
      </c>
      <c r="P3" s="79" t="s">
        <v>54</v>
      </c>
      <c r="Q3" s="79" t="s">
        <v>15</v>
      </c>
      <c r="R3" s="79">
        <v>1</v>
      </c>
      <c r="S3" s="79">
        <v>2</v>
      </c>
      <c r="T3" s="79">
        <v>3</v>
      </c>
      <c r="U3" s="79" t="s">
        <v>60</v>
      </c>
      <c r="V3" s="17" t="s">
        <v>20</v>
      </c>
      <c r="W3" s="16" t="s">
        <v>61</v>
      </c>
      <c r="X3" s="16" t="s">
        <v>62</v>
      </c>
      <c r="Y3" s="74"/>
      <c r="Z3" s="74"/>
      <c r="AA3" s="74"/>
      <c r="AB3" s="74"/>
      <c r="AC3" s="74"/>
      <c r="AD3" s="74"/>
    </row>
    <row r="4" spans="1:30" x14ac:dyDescent="0.25">
      <c r="A4" s="1"/>
      <c r="B4" s="84" t="s">
        <v>66</v>
      </c>
      <c r="C4" s="89" t="s">
        <v>67</v>
      </c>
      <c r="D4" s="83" t="s">
        <v>63</v>
      </c>
      <c r="E4" s="90" t="s">
        <v>33</v>
      </c>
      <c r="F4" s="91"/>
      <c r="G4" s="82">
        <v>1</v>
      </c>
      <c r="H4" s="85"/>
      <c r="I4" s="82"/>
      <c r="J4" s="82" t="s">
        <v>65</v>
      </c>
      <c r="K4" s="82">
        <v>4</v>
      </c>
      <c r="L4" s="82" t="s">
        <v>68</v>
      </c>
      <c r="M4" s="82">
        <v>1</v>
      </c>
      <c r="N4" s="82"/>
      <c r="O4" s="82">
        <v>2</v>
      </c>
      <c r="P4" s="82">
        <v>2</v>
      </c>
      <c r="Q4" s="82"/>
      <c r="R4" s="82"/>
      <c r="S4" s="82"/>
      <c r="T4" s="82"/>
      <c r="U4" s="82"/>
      <c r="V4" s="92"/>
      <c r="W4" s="84" t="s">
        <v>69</v>
      </c>
      <c r="X4" s="82"/>
      <c r="Y4" s="74"/>
      <c r="Z4" s="74"/>
      <c r="AA4" s="74"/>
      <c r="AB4" s="74"/>
      <c r="AC4" s="74"/>
      <c r="AD4" s="74"/>
    </row>
    <row r="5" spans="1:30" x14ac:dyDescent="0.25">
      <c r="A5" s="9"/>
      <c r="B5" s="84" t="s">
        <v>70</v>
      </c>
      <c r="C5" s="89" t="s">
        <v>71</v>
      </c>
      <c r="D5" s="83" t="s">
        <v>63</v>
      </c>
      <c r="E5" s="90" t="s">
        <v>33</v>
      </c>
      <c r="F5" s="93"/>
      <c r="G5" s="82">
        <v>1</v>
      </c>
      <c r="H5" s="85"/>
      <c r="I5" s="82"/>
      <c r="J5" s="82" t="s">
        <v>72</v>
      </c>
      <c r="K5" s="82">
        <v>4</v>
      </c>
      <c r="L5" s="82" t="s">
        <v>73</v>
      </c>
      <c r="M5" s="82">
        <v>1</v>
      </c>
      <c r="N5" s="82"/>
      <c r="O5" s="82">
        <v>2</v>
      </c>
      <c r="P5" s="82">
        <v>1</v>
      </c>
      <c r="Q5" s="82"/>
      <c r="R5" s="82"/>
      <c r="S5" s="82"/>
      <c r="T5" s="82"/>
      <c r="U5" s="82"/>
      <c r="V5" s="92"/>
      <c r="W5" s="84" t="s">
        <v>74</v>
      </c>
      <c r="X5" s="82">
        <v>246</v>
      </c>
      <c r="Y5" s="74"/>
      <c r="Z5" s="74"/>
      <c r="AA5" s="74"/>
      <c r="AB5" s="74"/>
      <c r="AC5" s="74"/>
      <c r="AD5" s="74"/>
    </row>
    <row r="6" spans="1:30" x14ac:dyDescent="0.25">
      <c r="A6" s="9"/>
      <c r="B6" s="96"/>
      <c r="C6" s="97"/>
      <c r="D6" s="98"/>
      <c r="E6" s="99"/>
      <c r="F6" s="100"/>
      <c r="G6" s="97"/>
      <c r="H6" s="97"/>
      <c r="I6" s="97"/>
      <c r="J6" s="101"/>
      <c r="K6" s="101"/>
      <c r="L6" s="101"/>
      <c r="M6" s="97"/>
      <c r="N6" s="97"/>
      <c r="O6" s="97"/>
      <c r="P6" s="97"/>
      <c r="Q6" s="97"/>
      <c r="R6" s="97"/>
      <c r="S6" s="97"/>
      <c r="T6" s="97"/>
      <c r="U6" s="97"/>
      <c r="V6" s="97"/>
      <c r="W6" s="98"/>
      <c r="X6" s="102"/>
      <c r="Y6" s="74"/>
      <c r="Z6" s="74"/>
      <c r="AA6" s="74"/>
      <c r="AB6" s="74"/>
      <c r="AC6" s="74"/>
      <c r="AD6" s="74"/>
    </row>
    <row r="7" spans="1:30" x14ac:dyDescent="0.25">
      <c r="A7" s="9"/>
      <c r="B7" s="64"/>
      <c r="C7" s="42"/>
      <c r="D7" s="64"/>
      <c r="E7" s="86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64"/>
      <c r="X7" s="42"/>
      <c r="Y7" s="74"/>
      <c r="Z7" s="74"/>
      <c r="AA7" s="74"/>
      <c r="AB7" s="74"/>
      <c r="AC7" s="74"/>
      <c r="AD7" s="74"/>
    </row>
    <row r="8" spans="1:30" x14ac:dyDescent="0.25">
      <c r="A8" s="9"/>
      <c r="B8" s="64"/>
      <c r="C8" s="42"/>
      <c r="D8" s="64"/>
      <c r="E8" s="86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64"/>
      <c r="X8" s="42"/>
      <c r="Y8" s="74"/>
      <c r="Z8" s="74"/>
      <c r="AA8" s="74"/>
      <c r="AB8" s="74"/>
      <c r="AC8" s="74"/>
      <c r="AD8" s="74"/>
    </row>
    <row r="9" spans="1:30" x14ac:dyDescent="0.25">
      <c r="A9" s="9"/>
      <c r="B9" s="64"/>
      <c r="C9" s="42"/>
      <c r="D9" s="64"/>
      <c r="E9" s="86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64"/>
      <c r="X9" s="42"/>
      <c r="Y9" s="74"/>
      <c r="Z9" s="74"/>
      <c r="AA9" s="74"/>
      <c r="AB9" s="74"/>
      <c r="AC9" s="74"/>
      <c r="AD9" s="74"/>
    </row>
    <row r="10" spans="1:30" x14ac:dyDescent="0.25">
      <c r="A10" s="9"/>
      <c r="B10" s="64"/>
      <c r="C10" s="42"/>
      <c r="D10" s="64"/>
      <c r="E10" s="86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4"/>
      <c r="X10" s="42"/>
      <c r="Y10" s="74"/>
      <c r="Z10" s="74"/>
      <c r="AA10" s="74"/>
      <c r="AB10" s="74"/>
      <c r="AC10" s="74"/>
      <c r="AD10" s="74"/>
    </row>
    <row r="11" spans="1:30" x14ac:dyDescent="0.25">
      <c r="A11" s="9"/>
      <c r="B11" s="64"/>
      <c r="C11" s="42"/>
      <c r="D11" s="64"/>
      <c r="E11" s="86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64"/>
      <c r="X11" s="42"/>
      <c r="Y11" s="74"/>
      <c r="Z11" s="74"/>
      <c r="AA11" s="74"/>
      <c r="AB11" s="74"/>
      <c r="AC11" s="74"/>
      <c r="AD11" s="74"/>
    </row>
    <row r="12" spans="1:30" x14ac:dyDescent="0.25">
      <c r="A12" s="9"/>
      <c r="B12" s="64"/>
      <c r="C12" s="42"/>
      <c r="D12" s="64"/>
      <c r="E12" s="86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64"/>
      <c r="X12" s="42"/>
      <c r="Y12" s="74"/>
      <c r="Z12" s="74"/>
      <c r="AA12" s="74"/>
      <c r="AB12" s="74"/>
      <c r="AC12" s="74"/>
      <c r="AD12" s="74"/>
    </row>
    <row r="13" spans="1:30" x14ac:dyDescent="0.25">
      <c r="A13" s="9"/>
      <c r="B13" s="64"/>
      <c r="C13" s="42"/>
      <c r="D13" s="64"/>
      <c r="E13" s="86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64"/>
      <c r="X13" s="42"/>
      <c r="Y13" s="74"/>
      <c r="Z13" s="74"/>
      <c r="AA13" s="74"/>
      <c r="AB13" s="74"/>
      <c r="AC13" s="74"/>
      <c r="AD13" s="74"/>
    </row>
    <row r="14" spans="1:30" x14ac:dyDescent="0.25">
      <c r="A14" s="9"/>
      <c r="B14" s="64"/>
      <c r="C14" s="42"/>
      <c r="D14" s="64"/>
      <c r="E14" s="86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4"/>
      <c r="X14" s="42"/>
      <c r="Y14" s="74"/>
      <c r="Z14" s="74"/>
      <c r="AA14" s="74"/>
      <c r="AB14" s="74"/>
      <c r="AC14" s="74"/>
      <c r="AD14" s="74"/>
    </row>
    <row r="15" spans="1:30" x14ac:dyDescent="0.25">
      <c r="A15" s="9"/>
      <c r="B15" s="64"/>
      <c r="C15" s="42"/>
      <c r="D15" s="64"/>
      <c r="E15" s="86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4"/>
      <c r="X15" s="42"/>
      <c r="Y15" s="74"/>
      <c r="Z15" s="74"/>
      <c r="AA15" s="74"/>
      <c r="AB15" s="74"/>
      <c r="AC15" s="74"/>
      <c r="AD15" s="74"/>
    </row>
    <row r="16" spans="1:30" x14ac:dyDescent="0.25">
      <c r="A16" s="9"/>
      <c r="B16" s="64"/>
      <c r="C16" s="42"/>
      <c r="D16" s="64"/>
      <c r="E16" s="86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64"/>
      <c r="X16" s="42"/>
      <c r="Y16" s="74"/>
      <c r="Z16" s="74"/>
      <c r="AA16" s="74"/>
      <c r="AB16" s="74"/>
      <c r="AC16" s="74"/>
      <c r="AD16" s="74"/>
    </row>
    <row r="17" spans="1:30" x14ac:dyDescent="0.25">
      <c r="A17" s="9"/>
      <c r="B17" s="64"/>
      <c r="C17" s="42"/>
      <c r="D17" s="64"/>
      <c r="E17" s="86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64"/>
      <c r="X17" s="42"/>
      <c r="Y17" s="74"/>
      <c r="Z17" s="74"/>
      <c r="AA17" s="74"/>
      <c r="AB17" s="74"/>
      <c r="AC17" s="74"/>
      <c r="AD17" s="74"/>
    </row>
    <row r="18" spans="1:30" x14ac:dyDescent="0.25">
      <c r="A18" s="9"/>
      <c r="B18" s="64"/>
      <c r="C18" s="42"/>
      <c r="D18" s="64"/>
      <c r="E18" s="86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64"/>
      <c r="X18" s="42"/>
      <c r="Y18" s="74"/>
      <c r="Z18" s="74"/>
      <c r="AA18" s="74"/>
      <c r="AB18" s="74"/>
      <c r="AC18" s="74"/>
      <c r="AD18" s="74"/>
    </row>
    <row r="19" spans="1:30" x14ac:dyDescent="0.25">
      <c r="A19" s="9"/>
      <c r="B19" s="64"/>
      <c r="C19" s="42"/>
      <c r="D19" s="64"/>
      <c r="E19" s="86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64"/>
      <c r="X19" s="42"/>
      <c r="Y19" s="74"/>
      <c r="Z19" s="74"/>
      <c r="AA19" s="74"/>
      <c r="AB19" s="74"/>
      <c r="AC19" s="74"/>
      <c r="AD19" s="74"/>
    </row>
    <row r="20" spans="1:30" x14ac:dyDescent="0.25">
      <c r="A20" s="9"/>
      <c r="B20" s="64"/>
      <c r="C20" s="42"/>
      <c r="D20" s="64"/>
      <c r="E20" s="86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64"/>
      <c r="X20" s="42"/>
      <c r="Y20" s="74"/>
      <c r="Z20" s="74"/>
      <c r="AA20" s="74"/>
      <c r="AB20" s="74"/>
      <c r="AC20" s="74"/>
      <c r="AD20" s="74"/>
    </row>
    <row r="21" spans="1:30" x14ac:dyDescent="0.25">
      <c r="A21" s="9"/>
      <c r="B21" s="64"/>
      <c r="C21" s="42"/>
      <c r="D21" s="64"/>
      <c r="E21" s="86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64"/>
      <c r="X21" s="42"/>
      <c r="Y21" s="74"/>
      <c r="Z21" s="74"/>
      <c r="AA21" s="74"/>
      <c r="AB21" s="74"/>
      <c r="AC21" s="74"/>
      <c r="AD21" s="74"/>
    </row>
    <row r="22" spans="1:30" x14ac:dyDescent="0.25">
      <c r="A22" s="9"/>
      <c r="B22" s="64"/>
      <c r="C22" s="42"/>
      <c r="D22" s="64"/>
      <c r="E22" s="86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64"/>
      <c r="X22" s="42"/>
      <c r="Y22" s="74"/>
      <c r="Z22" s="74"/>
      <c r="AA22" s="74"/>
      <c r="AB22" s="74"/>
      <c r="AC22" s="74"/>
      <c r="AD22" s="74"/>
    </row>
    <row r="23" spans="1:30" x14ac:dyDescent="0.25">
      <c r="A23" s="9"/>
      <c r="B23" s="64"/>
      <c r="C23" s="42"/>
      <c r="D23" s="64"/>
      <c r="E23" s="86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64"/>
      <c r="X23" s="42"/>
      <c r="Y23" s="74"/>
      <c r="Z23" s="74"/>
      <c r="AA23" s="74"/>
      <c r="AB23" s="74"/>
      <c r="AC23" s="74"/>
      <c r="AD23" s="74"/>
    </row>
    <row r="24" spans="1:30" x14ac:dyDescent="0.25">
      <c r="A24" s="9"/>
      <c r="B24" s="64"/>
      <c r="C24" s="42"/>
      <c r="D24" s="64"/>
      <c r="E24" s="86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64"/>
      <c r="X24" s="42"/>
      <c r="Y24" s="74"/>
      <c r="Z24" s="74"/>
      <c r="AA24" s="74"/>
      <c r="AB24" s="74"/>
      <c r="AC24" s="74"/>
      <c r="AD24" s="74"/>
    </row>
    <row r="25" spans="1:30" x14ac:dyDescent="0.25">
      <c r="A25" s="9"/>
      <c r="B25" s="64"/>
      <c r="C25" s="42"/>
      <c r="D25" s="64"/>
      <c r="E25" s="86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64"/>
      <c r="X25" s="42"/>
      <c r="Y25" s="74"/>
      <c r="Z25" s="74"/>
      <c r="AA25" s="74"/>
      <c r="AB25" s="74"/>
      <c r="AC25" s="74"/>
      <c r="AD25" s="74"/>
    </row>
    <row r="26" spans="1:30" x14ac:dyDescent="0.25">
      <c r="A26" s="9"/>
      <c r="B26" s="64"/>
      <c r="C26" s="42"/>
      <c r="D26" s="64"/>
      <c r="E26" s="86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64"/>
      <c r="X26" s="42"/>
      <c r="Y26" s="74"/>
      <c r="Z26" s="74"/>
      <c r="AA26" s="74"/>
      <c r="AB26" s="74"/>
      <c r="AC26" s="74"/>
      <c r="AD26" s="74"/>
    </row>
    <row r="27" spans="1:30" x14ac:dyDescent="0.25">
      <c r="A27" s="9"/>
      <c r="B27" s="64"/>
      <c r="C27" s="42"/>
      <c r="D27" s="64"/>
      <c r="E27" s="86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64"/>
      <c r="X27" s="42"/>
      <c r="Y27" s="74"/>
      <c r="Z27" s="74"/>
      <c r="AA27" s="74"/>
      <c r="AB27" s="74"/>
      <c r="AC27" s="74"/>
      <c r="AD27" s="74"/>
    </row>
    <row r="28" spans="1:30" x14ac:dyDescent="0.25">
      <c r="A28" s="9"/>
      <c r="B28" s="64"/>
      <c r="C28" s="42"/>
      <c r="D28" s="64"/>
      <c r="E28" s="8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64"/>
      <c r="X28" s="42"/>
      <c r="Y28" s="74"/>
      <c r="Z28" s="74"/>
      <c r="AA28" s="74"/>
      <c r="AB28" s="74"/>
      <c r="AC28" s="74"/>
      <c r="AD28" s="74"/>
    </row>
    <row r="29" spans="1:30" x14ac:dyDescent="0.25">
      <c r="A29" s="9"/>
      <c r="B29" s="64"/>
      <c r="C29" s="42"/>
      <c r="D29" s="64"/>
      <c r="E29" s="8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64"/>
      <c r="X29" s="42"/>
      <c r="Y29" s="74"/>
      <c r="Z29" s="74"/>
      <c r="AA29" s="74"/>
      <c r="AB29" s="74"/>
      <c r="AC29" s="74"/>
      <c r="AD29" s="74"/>
    </row>
    <row r="30" spans="1:30" x14ac:dyDescent="0.25">
      <c r="A30" s="9"/>
      <c r="B30" s="64"/>
      <c r="C30" s="42"/>
      <c r="D30" s="64"/>
      <c r="E30" s="8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64"/>
      <c r="X30" s="42"/>
      <c r="Y30" s="74"/>
      <c r="Z30" s="74"/>
      <c r="AA30" s="74"/>
      <c r="AB30" s="74"/>
      <c r="AC30" s="74"/>
      <c r="AD30" s="74"/>
    </row>
    <row r="31" spans="1:30" x14ac:dyDescent="0.25">
      <c r="A31" s="9"/>
      <c r="B31" s="64"/>
      <c r="C31" s="42"/>
      <c r="D31" s="64"/>
      <c r="E31" s="86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4"/>
      <c r="X31" s="42"/>
      <c r="Y31" s="74"/>
      <c r="Z31" s="74"/>
      <c r="AA31" s="74"/>
      <c r="AB31" s="74"/>
      <c r="AC31" s="74"/>
      <c r="AD31" s="74"/>
    </row>
    <row r="32" spans="1:30" x14ac:dyDescent="0.25">
      <c r="A32" s="9"/>
      <c r="B32" s="64"/>
      <c r="C32" s="42"/>
      <c r="D32" s="64"/>
      <c r="E32" s="8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4"/>
      <c r="X32" s="42"/>
      <c r="Y32" s="74"/>
      <c r="Z32" s="74"/>
      <c r="AA32" s="74"/>
      <c r="AB32" s="74"/>
      <c r="AC32" s="74"/>
      <c r="AD32" s="74"/>
    </row>
    <row r="33" spans="1:30" x14ac:dyDescent="0.25">
      <c r="A33" s="9"/>
      <c r="B33" s="64"/>
      <c r="C33" s="42"/>
      <c r="D33" s="64"/>
      <c r="E33" s="8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64"/>
      <c r="X33" s="42"/>
      <c r="Y33" s="74"/>
      <c r="Z33" s="74"/>
      <c r="AA33" s="74"/>
      <c r="AB33" s="74"/>
      <c r="AC33" s="74"/>
      <c r="AD33" s="74"/>
    </row>
    <row r="34" spans="1:30" x14ac:dyDescent="0.25">
      <c r="A34" s="9"/>
      <c r="B34" s="64"/>
      <c r="C34" s="42"/>
      <c r="D34" s="64"/>
      <c r="E34" s="8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64"/>
      <c r="X34" s="42"/>
      <c r="Y34" s="74"/>
      <c r="Z34" s="74"/>
      <c r="AA34" s="74"/>
      <c r="AB34" s="74"/>
      <c r="AC34" s="74"/>
      <c r="AD34" s="74"/>
    </row>
    <row r="35" spans="1:30" x14ac:dyDescent="0.25">
      <c r="A35" s="9"/>
      <c r="B35" s="64"/>
      <c r="C35" s="42"/>
      <c r="D35" s="64"/>
      <c r="E35" s="8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64"/>
      <c r="X35" s="42"/>
      <c r="Y35" s="74"/>
      <c r="Z35" s="74"/>
      <c r="AA35" s="74"/>
      <c r="AB35" s="74"/>
      <c r="AC35" s="74"/>
      <c r="AD35" s="74"/>
    </row>
    <row r="36" spans="1:30" x14ac:dyDescent="0.25">
      <c r="A36" s="9"/>
      <c r="B36" s="64"/>
      <c r="C36" s="42"/>
      <c r="D36" s="64"/>
      <c r="E36" s="8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64"/>
      <c r="X36" s="42"/>
      <c r="Y36" s="74"/>
      <c r="Z36" s="74"/>
      <c r="AA36" s="74"/>
      <c r="AB36" s="74"/>
      <c r="AC36" s="74"/>
      <c r="AD36" s="74"/>
    </row>
    <row r="37" spans="1:30" x14ac:dyDescent="0.25">
      <c r="A37" s="9"/>
      <c r="B37" s="64"/>
      <c r="C37" s="42"/>
      <c r="D37" s="64"/>
      <c r="E37" s="8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64"/>
      <c r="X37" s="42"/>
      <c r="Y37" s="74"/>
      <c r="Z37" s="74"/>
      <c r="AA37" s="74"/>
      <c r="AB37" s="74"/>
      <c r="AC37" s="74"/>
      <c r="AD37" s="74"/>
    </row>
    <row r="38" spans="1:30" x14ac:dyDescent="0.25">
      <c r="A38" s="9"/>
      <c r="B38" s="64"/>
      <c r="C38" s="42"/>
      <c r="D38" s="64"/>
      <c r="E38" s="86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64"/>
      <c r="X38" s="42"/>
      <c r="Y38" s="74"/>
      <c r="Z38" s="74"/>
      <c r="AA38" s="74"/>
      <c r="AB38" s="74"/>
      <c r="AC38" s="74"/>
      <c r="AD38" s="74"/>
    </row>
    <row r="39" spans="1:30" x14ac:dyDescent="0.25">
      <c r="A39" s="9"/>
      <c r="B39" s="64"/>
      <c r="C39" s="42"/>
      <c r="D39" s="64"/>
      <c r="E39" s="86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4"/>
      <c r="X39" s="42"/>
      <c r="Y39" s="74"/>
      <c r="Z39" s="74"/>
      <c r="AA39" s="74"/>
      <c r="AB39" s="74"/>
      <c r="AC39" s="74"/>
      <c r="AD39" s="74"/>
    </row>
    <row r="40" spans="1:30" x14ac:dyDescent="0.25">
      <c r="A40" s="9"/>
      <c r="B40" s="64"/>
      <c r="C40" s="42"/>
      <c r="D40" s="64"/>
      <c r="E40" s="86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64"/>
      <c r="X40" s="42"/>
      <c r="Y40" s="74"/>
      <c r="Z40" s="74"/>
      <c r="AA40" s="74"/>
      <c r="AB40" s="74"/>
      <c r="AC40" s="74"/>
      <c r="AD40" s="74"/>
    </row>
    <row r="41" spans="1:30" x14ac:dyDescent="0.25">
      <c r="A41" s="9"/>
      <c r="B41" s="64"/>
      <c r="C41" s="42"/>
      <c r="D41" s="64"/>
      <c r="E41" s="86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64"/>
      <c r="X41" s="42"/>
      <c r="Y41" s="74"/>
      <c r="Z41" s="74"/>
      <c r="AA41" s="74"/>
      <c r="AB41" s="74"/>
      <c r="AC41" s="74"/>
      <c r="AD41" s="74"/>
    </row>
    <row r="42" spans="1:30" x14ac:dyDescent="0.25">
      <c r="A42" s="9"/>
      <c r="B42" s="64"/>
      <c r="C42" s="42"/>
      <c r="D42" s="64"/>
      <c r="E42" s="86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64"/>
      <c r="X42" s="42"/>
      <c r="Y42" s="74"/>
      <c r="Z42" s="74"/>
      <c r="AA42" s="74"/>
      <c r="AB42" s="74"/>
      <c r="AC42" s="74"/>
      <c r="AD42" s="74"/>
    </row>
    <row r="43" spans="1:30" x14ac:dyDescent="0.25">
      <c r="A43" s="9"/>
      <c r="B43" s="64"/>
      <c r="C43" s="42"/>
      <c r="D43" s="64"/>
      <c r="E43" s="86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64"/>
      <c r="X43" s="42"/>
      <c r="Y43" s="74"/>
      <c r="Z43" s="74"/>
      <c r="AA43" s="74"/>
      <c r="AB43" s="74"/>
      <c r="AC43" s="74"/>
      <c r="AD43" s="74"/>
    </row>
    <row r="44" spans="1:30" x14ac:dyDescent="0.25">
      <c r="A44" s="9"/>
      <c r="B44" s="64"/>
      <c r="C44" s="42"/>
      <c r="D44" s="64"/>
      <c r="E44" s="86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64"/>
      <c r="X44" s="42"/>
      <c r="Y44" s="74"/>
      <c r="Z44" s="74"/>
      <c r="AA44" s="74"/>
      <c r="AB44" s="74"/>
      <c r="AC44" s="74"/>
      <c r="AD44" s="74"/>
    </row>
    <row r="45" spans="1:30" x14ac:dyDescent="0.25">
      <c r="A45" s="9"/>
      <c r="B45" s="64"/>
      <c r="C45" s="42"/>
      <c r="D45" s="64"/>
      <c r="E45" s="86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64"/>
      <c r="X45" s="42"/>
      <c r="Y45" s="74"/>
      <c r="Z45" s="74"/>
      <c r="AA45" s="74"/>
      <c r="AB45" s="74"/>
      <c r="AC45" s="74"/>
      <c r="AD45" s="74"/>
    </row>
    <row r="46" spans="1:30" x14ac:dyDescent="0.25">
      <c r="A46" s="9"/>
      <c r="B46" s="64"/>
      <c r="C46" s="42"/>
      <c r="D46" s="64"/>
      <c r="E46" s="86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64"/>
      <c r="X46" s="42"/>
      <c r="Y46" s="74"/>
      <c r="Z46" s="74"/>
      <c r="AA46" s="74"/>
      <c r="AB46" s="74"/>
      <c r="AC46" s="74"/>
      <c r="AD46" s="74"/>
    </row>
    <row r="47" spans="1:30" x14ac:dyDescent="0.25">
      <c r="A47" s="9"/>
      <c r="B47" s="64"/>
      <c r="C47" s="42"/>
      <c r="D47" s="64"/>
      <c r="E47" s="86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64"/>
      <c r="X47" s="42"/>
      <c r="Y47" s="74"/>
      <c r="Z47" s="74"/>
      <c r="AA47" s="74"/>
      <c r="AB47" s="74"/>
      <c r="AC47" s="74"/>
      <c r="AD47" s="74"/>
    </row>
    <row r="48" spans="1:30" x14ac:dyDescent="0.25">
      <c r="A48" s="9"/>
      <c r="B48" s="64"/>
      <c r="C48" s="42"/>
      <c r="D48" s="64"/>
      <c r="E48" s="86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64"/>
      <c r="X48" s="42"/>
      <c r="Y48" s="74"/>
      <c r="Z48" s="74"/>
      <c r="AA48" s="74"/>
      <c r="AB48" s="74"/>
      <c r="AC48" s="74"/>
      <c r="AD48" s="74"/>
    </row>
    <row r="49" spans="1:30" x14ac:dyDescent="0.25">
      <c r="A49" s="9"/>
      <c r="B49" s="64"/>
      <c r="C49" s="42"/>
      <c r="D49" s="64"/>
      <c r="E49" s="86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64"/>
      <c r="X49" s="42"/>
      <c r="Y49" s="74"/>
      <c r="Z49" s="74"/>
      <c r="AA49" s="74"/>
      <c r="AB49" s="74"/>
      <c r="AC49" s="74"/>
      <c r="AD49" s="74"/>
    </row>
    <row r="50" spans="1:30" x14ac:dyDescent="0.25">
      <c r="A50" s="9"/>
      <c r="B50" s="64"/>
      <c r="C50" s="42"/>
      <c r="D50" s="64"/>
      <c r="E50" s="86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64"/>
      <c r="X50" s="42"/>
      <c r="Y50" s="74"/>
      <c r="Z50" s="74"/>
      <c r="AA50" s="74"/>
      <c r="AB50" s="74"/>
      <c r="AC50" s="74"/>
      <c r="AD50" s="74"/>
    </row>
    <row r="51" spans="1:30" x14ac:dyDescent="0.25">
      <c r="A51" s="9"/>
      <c r="B51" s="64"/>
      <c r="C51" s="42"/>
      <c r="D51" s="64"/>
      <c r="E51" s="86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64"/>
      <c r="X51" s="42"/>
      <c r="Y51" s="74"/>
      <c r="Z51" s="74"/>
      <c r="AA51" s="74"/>
      <c r="AB51" s="74"/>
      <c r="AC51" s="74"/>
      <c r="AD51" s="74"/>
    </row>
    <row r="52" spans="1:30" x14ac:dyDescent="0.25">
      <c r="A52" s="9"/>
      <c r="B52" s="64"/>
      <c r="C52" s="42"/>
      <c r="D52" s="64"/>
      <c r="E52" s="86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64"/>
      <c r="X52" s="42"/>
      <c r="Y52" s="74"/>
      <c r="Z52" s="74"/>
      <c r="AA52" s="74"/>
      <c r="AB52" s="74"/>
      <c r="AC52" s="74"/>
      <c r="AD52" s="74"/>
    </row>
    <row r="53" spans="1:30" x14ac:dyDescent="0.25">
      <c r="A53" s="9"/>
      <c r="B53" s="64"/>
      <c r="C53" s="42"/>
      <c r="D53" s="64"/>
      <c r="E53" s="86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64"/>
      <c r="X53" s="42"/>
      <c r="Y53" s="74"/>
      <c r="Z53" s="74"/>
      <c r="AA53" s="74"/>
      <c r="AB53" s="74"/>
      <c r="AC53" s="74"/>
      <c r="AD53" s="74"/>
    </row>
    <row r="54" spans="1:30" x14ac:dyDescent="0.25">
      <c r="A54" s="9"/>
      <c r="B54" s="64"/>
      <c r="C54" s="42"/>
      <c r="D54" s="64"/>
      <c r="E54" s="86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64"/>
      <c r="X54" s="42"/>
      <c r="Y54" s="74"/>
      <c r="Z54" s="74"/>
      <c r="AA54" s="74"/>
      <c r="AB54" s="74"/>
      <c r="AC54" s="74"/>
      <c r="AD54" s="74"/>
    </row>
    <row r="55" spans="1:30" x14ac:dyDescent="0.25">
      <c r="A55" s="9"/>
      <c r="B55" s="64"/>
      <c r="C55" s="42"/>
      <c r="D55" s="64"/>
      <c r="E55" s="86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64"/>
      <c r="X55" s="42"/>
      <c r="Y55" s="74"/>
      <c r="Z55" s="74"/>
      <c r="AA55" s="74"/>
      <c r="AB55" s="74"/>
      <c r="AC55" s="74"/>
      <c r="AD55" s="74"/>
    </row>
    <row r="56" spans="1:30" x14ac:dyDescent="0.25">
      <c r="A56" s="9"/>
      <c r="B56" s="64"/>
      <c r="C56" s="42"/>
      <c r="D56" s="64"/>
      <c r="E56" s="86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64"/>
      <c r="X56" s="42"/>
      <c r="Y56" s="74"/>
      <c r="Z56" s="74"/>
      <c r="AA56" s="74"/>
      <c r="AB56" s="74"/>
      <c r="AC56" s="74"/>
      <c r="AD56" s="74"/>
    </row>
    <row r="57" spans="1:30" x14ac:dyDescent="0.25">
      <c r="A57" s="9"/>
      <c r="B57" s="64"/>
      <c r="C57" s="42"/>
      <c r="D57" s="64"/>
      <c r="E57" s="86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64"/>
      <c r="X57" s="42"/>
      <c r="Y57" s="74"/>
      <c r="Z57" s="74"/>
      <c r="AA57" s="74"/>
      <c r="AB57" s="74"/>
      <c r="AC57" s="74"/>
      <c r="AD57" s="74"/>
    </row>
    <row r="58" spans="1:30" x14ac:dyDescent="0.25">
      <c r="A58" s="9"/>
      <c r="B58" s="64"/>
      <c r="C58" s="42"/>
      <c r="D58" s="64"/>
      <c r="E58" s="86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64"/>
      <c r="X58" s="42"/>
      <c r="Y58" s="74"/>
      <c r="Z58" s="74"/>
      <c r="AA58" s="74"/>
      <c r="AB58" s="74"/>
      <c r="AC58" s="74"/>
      <c r="AD58" s="74"/>
    </row>
    <row r="59" spans="1:30" x14ac:dyDescent="0.25">
      <c r="A59" s="9"/>
      <c r="B59" s="64"/>
      <c r="C59" s="42"/>
      <c r="D59" s="64"/>
      <c r="E59" s="86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64"/>
      <c r="X59" s="42"/>
      <c r="Y59" s="74"/>
      <c r="Z59" s="74"/>
      <c r="AA59" s="74"/>
      <c r="AB59" s="74"/>
      <c r="AC59" s="74"/>
      <c r="AD59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2020-11-16T23:00:04Z</dcterms:modified>
</cp:coreProperties>
</file>